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-30" yWindow="2505" windowWidth="22410" windowHeight="12060"/>
  </bookViews>
  <sheets>
    <sheet name="Kierunek_pl" sheetId="15" r:id="rId1"/>
    <sheet name="Kierunek_en" sheetId="22" r:id="rId2"/>
    <sheet name="Obieralne_pl" sheetId="19" r:id="rId3"/>
    <sheet name="Obieralne_en" sheetId="21" r:id="rId4"/>
    <sheet name="Tłumaczenie" sheetId="20" r:id="rId5"/>
  </sheets>
  <definedNames>
    <definedName name="druk_kier" localSheetId="1">Kierunek_en!$C$1:$AS$73</definedName>
    <definedName name="druk_kier" localSheetId="0">Kierunek_pl!$C$1:$AS$73</definedName>
    <definedName name="druk_kier">#REF!</definedName>
    <definedName name="druk_podst" localSheetId="1">Kierunek_en!$C$1:$AS$73</definedName>
    <definedName name="druk_podst" localSheetId="0">Kierunek_pl!$C$1:$AS$73</definedName>
    <definedName name="druk_podst">#REF!</definedName>
    <definedName name="druk_spec">#REF!</definedName>
    <definedName name="ECTS_r">#REF!</definedName>
    <definedName name="ECTS_s" localSheetId="1">#REF!</definedName>
    <definedName name="ECTS_s" localSheetId="0">#REF!</definedName>
    <definedName name="ECTS_s">#REF!</definedName>
    <definedName name="egz_r" localSheetId="1">#REF!</definedName>
    <definedName name="egz_r" localSheetId="0">#REF!</definedName>
    <definedName name="egz_r">#REF!</definedName>
    <definedName name="egz_s" localSheetId="1">#REF!</definedName>
    <definedName name="egz_s" localSheetId="0">#REF!</definedName>
    <definedName name="egz_s">#REF!</definedName>
    <definedName name="max_11">#REF!</definedName>
    <definedName name="max_st" localSheetId="1">#REF!</definedName>
    <definedName name="max_st" localSheetId="0">#REF!</definedName>
    <definedName name="max_st">#REF!</definedName>
    <definedName name="max_stt">#REF!</definedName>
    <definedName name="max_t" localSheetId="1">#REF!</definedName>
    <definedName name="max_t" localSheetId="0">#REF!</definedName>
    <definedName name="max_t">#REF!</definedName>
    <definedName name="max_tt">#REF!</definedName>
    <definedName name="min_st" localSheetId="1">#REF!</definedName>
    <definedName name="min_st" localSheetId="0">#REF!</definedName>
    <definedName name="min_st">#REF!</definedName>
    <definedName name="_xlnm.Print_Area" localSheetId="1">Kierunek_en!$C$2:$AS$75</definedName>
    <definedName name="_xlnm.Print_Area" localSheetId="0">Kierunek_pl!$C$2:$AS$75</definedName>
    <definedName name="tyg" localSheetId="1">#REF!</definedName>
    <definedName name="tyg" localSheetId="0">#REF!</definedName>
    <definedName name="tyg">#REF!</definedName>
  </definedNames>
  <calcPr calcId="162913"/>
</workbook>
</file>

<file path=xl/calcChain.xml><?xml version="1.0" encoding="utf-8"?>
<calcChain xmlns="http://schemas.openxmlformats.org/spreadsheetml/2006/main">
  <c r="E73" i="22" l="1"/>
  <c r="J70" i="22"/>
  <c r="I70" i="22"/>
  <c r="J69" i="22"/>
  <c r="I69" i="22"/>
  <c r="J68" i="22"/>
  <c r="I68" i="22"/>
  <c r="J67" i="22"/>
  <c r="I67" i="22"/>
  <c r="I66" i="22" s="1"/>
  <c r="AS66" i="22"/>
  <c r="AR66" i="22"/>
  <c r="AQ66" i="22"/>
  <c r="AP66" i="22"/>
  <c r="AO66" i="22"/>
  <c r="AN66" i="22"/>
  <c r="AM66" i="22"/>
  <c r="AL66" i="22"/>
  <c r="AK66" i="22"/>
  <c r="AJ66" i="22"/>
  <c r="AI66" i="22"/>
  <c r="AH66" i="22"/>
  <c r="AG66" i="22"/>
  <c r="AF66" i="22"/>
  <c r="AE66" i="22"/>
  <c r="H66" i="22"/>
  <c r="I65" i="22"/>
  <c r="I64" i="22"/>
  <c r="I63" i="22"/>
  <c r="I62" i="22"/>
  <c r="I61" i="22"/>
  <c r="I60" i="22"/>
  <c r="I59" i="22"/>
  <c r="AS58" i="22"/>
  <c r="AR58" i="22"/>
  <c r="AQ58" i="22"/>
  <c r="AP58" i="22"/>
  <c r="AO58" i="22"/>
  <c r="AN58" i="22"/>
  <c r="AM58" i="22"/>
  <c r="AL58" i="22"/>
  <c r="AK58" i="22"/>
  <c r="AJ58" i="22"/>
  <c r="AI58" i="22"/>
  <c r="AH58" i="22"/>
  <c r="AG58" i="22"/>
  <c r="AF58" i="22"/>
  <c r="AE58" i="22"/>
  <c r="AD58" i="22"/>
  <c r="AC58" i="22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M58" i="22"/>
  <c r="L58" i="22"/>
  <c r="K58" i="22"/>
  <c r="J58" i="22"/>
  <c r="H58" i="22"/>
  <c r="G58" i="22"/>
  <c r="F58" i="22"/>
  <c r="E58" i="22"/>
  <c r="I57" i="22"/>
  <c r="I56" i="22"/>
  <c r="I55" i="22"/>
  <c r="I54" i="22"/>
  <c r="I53" i="22"/>
  <c r="I52" i="22"/>
  <c r="I51" i="22"/>
  <c r="I50" i="22" s="1"/>
  <c r="AS50" i="22"/>
  <c r="AR50" i="22"/>
  <c r="AQ50" i="22"/>
  <c r="AP50" i="22"/>
  <c r="AO50" i="22"/>
  <c r="AN50" i="22"/>
  <c r="AM50" i="22"/>
  <c r="AL50" i="22"/>
  <c r="AK50" i="22"/>
  <c r="AJ50" i="22"/>
  <c r="AI50" i="22"/>
  <c r="AH50" i="22"/>
  <c r="AG50" i="22"/>
  <c r="AF50" i="22"/>
  <c r="AE50" i="22"/>
  <c r="AD50" i="22"/>
  <c r="AC50" i="22"/>
  <c r="AB50" i="22"/>
  <c r="AA50" i="22"/>
  <c r="Z50" i="22"/>
  <c r="Y50" i="22"/>
  <c r="X50" i="22"/>
  <c r="W50" i="22"/>
  <c r="V50" i="22"/>
  <c r="U50" i="22"/>
  <c r="T50" i="22"/>
  <c r="S50" i="22"/>
  <c r="R50" i="22"/>
  <c r="Q50" i="22"/>
  <c r="P50" i="22"/>
  <c r="O50" i="22"/>
  <c r="N50" i="22"/>
  <c r="M50" i="22"/>
  <c r="L50" i="22"/>
  <c r="K50" i="22"/>
  <c r="J50" i="22"/>
  <c r="H50" i="22"/>
  <c r="G50" i="22"/>
  <c r="F50" i="22"/>
  <c r="E50" i="22"/>
  <c r="I49" i="22"/>
  <c r="I48" i="22"/>
  <c r="I47" i="22"/>
  <c r="I46" i="22"/>
  <c r="I45" i="22"/>
  <c r="I44" i="22"/>
  <c r="AS43" i="22"/>
  <c r="AR43" i="22"/>
  <c r="AQ43" i="22"/>
  <c r="AP43" i="22"/>
  <c r="AO43" i="22"/>
  <c r="AN43" i="22"/>
  <c r="AM43" i="22"/>
  <c r="AL43" i="22"/>
  <c r="AK43" i="22"/>
  <c r="AJ43" i="22"/>
  <c r="AI43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H43" i="22"/>
  <c r="G43" i="22"/>
  <c r="F43" i="22"/>
  <c r="E43" i="22"/>
  <c r="I43" i="22" s="1"/>
  <c r="J42" i="22"/>
  <c r="I42" i="22"/>
  <c r="I41" i="22"/>
  <c r="J40" i="22"/>
  <c r="I40" i="22"/>
  <c r="I39" i="22"/>
  <c r="I38" i="22"/>
  <c r="AS37" i="22"/>
  <c r="AR37" i="22"/>
  <c r="AQ37" i="22"/>
  <c r="AP37" i="22"/>
  <c r="AO37" i="22"/>
  <c r="AN37" i="22"/>
  <c r="AM37" i="22"/>
  <c r="AL37" i="22"/>
  <c r="AK37" i="22"/>
  <c r="AJ37" i="22"/>
  <c r="AI37" i="22"/>
  <c r="AH37" i="22"/>
  <c r="AG37" i="22"/>
  <c r="AF37" i="22"/>
  <c r="AE37" i="22"/>
  <c r="AD37" i="22"/>
  <c r="AC37" i="22"/>
  <c r="AB37" i="22"/>
  <c r="AA37" i="22"/>
  <c r="Z37" i="22"/>
  <c r="Y37" i="22"/>
  <c r="X37" i="22"/>
  <c r="W37" i="22"/>
  <c r="V37" i="22"/>
  <c r="U37" i="22"/>
  <c r="T37" i="22"/>
  <c r="S37" i="22"/>
  <c r="R37" i="22"/>
  <c r="Q37" i="22"/>
  <c r="P37" i="22"/>
  <c r="O37" i="22"/>
  <c r="N37" i="22"/>
  <c r="M37" i="22"/>
  <c r="L37" i="22"/>
  <c r="K37" i="22"/>
  <c r="H37" i="22"/>
  <c r="G37" i="22"/>
  <c r="F37" i="22"/>
  <c r="E37" i="22"/>
  <c r="I36" i="22"/>
  <c r="J35" i="22"/>
  <c r="I35" i="22"/>
  <c r="I34" i="22"/>
  <c r="J33" i="22"/>
  <c r="I33" i="22"/>
  <c r="I32" i="22"/>
  <c r="J31" i="22"/>
  <c r="I31" i="22"/>
  <c r="I30" i="22"/>
  <c r="I29" i="22" s="1"/>
  <c r="AS29" i="22"/>
  <c r="AR29" i="22"/>
  <c r="AQ29" i="22"/>
  <c r="AP29" i="22"/>
  <c r="AO29" i="22"/>
  <c r="AN29" i="22"/>
  <c r="AM29" i="22"/>
  <c r="AL29" i="22"/>
  <c r="AK29" i="22"/>
  <c r="AJ29" i="22"/>
  <c r="AI29" i="22"/>
  <c r="AH29" i="22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H29" i="22"/>
  <c r="G29" i="22"/>
  <c r="F29" i="22"/>
  <c r="E29" i="22"/>
  <c r="I28" i="22"/>
  <c r="I27" i="22"/>
  <c r="I26" i="22"/>
  <c r="I25" i="22"/>
  <c r="I24" i="22"/>
  <c r="I23" i="22"/>
  <c r="I22" i="22"/>
  <c r="I21" i="22"/>
  <c r="AS20" i="22"/>
  <c r="AR20" i="22"/>
  <c r="AQ20" i="22"/>
  <c r="AP20" i="22"/>
  <c r="AO20" i="22"/>
  <c r="AN20" i="22"/>
  <c r="AM20" i="22"/>
  <c r="AL20" i="22"/>
  <c r="AK20" i="22"/>
  <c r="AJ20" i="22"/>
  <c r="AI20" i="22"/>
  <c r="AH20" i="22"/>
  <c r="AG20" i="22"/>
  <c r="AF20" i="22"/>
  <c r="AE20" i="22"/>
  <c r="AD20" i="22"/>
  <c r="AC20" i="22"/>
  <c r="AB20" i="22"/>
  <c r="AA20" i="22"/>
  <c r="Z20" i="22"/>
  <c r="Y20" i="22"/>
  <c r="X20" i="22"/>
  <c r="W20" i="22"/>
  <c r="V20" i="22"/>
  <c r="U20" i="22"/>
  <c r="T20" i="22"/>
  <c r="S20" i="22"/>
  <c r="R20" i="22"/>
  <c r="Q20" i="22"/>
  <c r="P20" i="22"/>
  <c r="O20" i="22"/>
  <c r="N20" i="22"/>
  <c r="M20" i="22"/>
  <c r="L20" i="22"/>
  <c r="K20" i="22"/>
  <c r="J20" i="22"/>
  <c r="H20" i="22"/>
  <c r="G20" i="22"/>
  <c r="F20" i="22"/>
  <c r="E20" i="22"/>
  <c r="J19" i="22"/>
  <c r="J13" i="22" s="1"/>
  <c r="I19" i="22"/>
  <c r="I18" i="22"/>
  <c r="I17" i="22"/>
  <c r="I16" i="22"/>
  <c r="I15" i="22"/>
  <c r="I14" i="22"/>
  <c r="AS13" i="22"/>
  <c r="AR13" i="22"/>
  <c r="AQ13" i="22"/>
  <c r="AP13" i="22"/>
  <c r="AO13" i="22"/>
  <c r="AN13" i="22"/>
  <c r="AM13" i="22"/>
  <c r="AL13" i="22"/>
  <c r="AK13" i="22"/>
  <c r="AJ13" i="22"/>
  <c r="AI13" i="22"/>
  <c r="AH13" i="22"/>
  <c r="AG13" i="22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M13" i="22"/>
  <c r="L13" i="22"/>
  <c r="K13" i="22"/>
  <c r="H13" i="22"/>
  <c r="G13" i="22"/>
  <c r="F13" i="22"/>
  <c r="E13" i="22"/>
  <c r="J12" i="22"/>
  <c r="I12" i="22"/>
  <c r="J11" i="22"/>
  <c r="I11" i="22"/>
  <c r="J10" i="22"/>
  <c r="I10" i="22"/>
  <c r="J9" i="22"/>
  <c r="I9" i="22"/>
  <c r="J8" i="22"/>
  <c r="I8" i="22"/>
  <c r="I7" i="22" s="1"/>
  <c r="AS7" i="22"/>
  <c r="AR7" i="22"/>
  <c r="AR71" i="22" s="1"/>
  <c r="AQ7" i="22"/>
  <c r="AP7" i="22"/>
  <c r="AO7" i="22"/>
  <c r="AN7" i="22"/>
  <c r="AM7" i="22"/>
  <c r="AL7" i="22"/>
  <c r="AK7" i="22"/>
  <c r="AJ7" i="22"/>
  <c r="AI7" i="22"/>
  <c r="AH7" i="22"/>
  <c r="AG7" i="22"/>
  <c r="AF7" i="22"/>
  <c r="AE7" i="22"/>
  <c r="AD7" i="22"/>
  <c r="AC7" i="22"/>
  <c r="AB7" i="22"/>
  <c r="AB71" i="22" s="1"/>
  <c r="AA7" i="22"/>
  <c r="Z7" i="22"/>
  <c r="Z71" i="22" s="1"/>
  <c r="Y7" i="22"/>
  <c r="X7" i="22"/>
  <c r="X71" i="22" s="1"/>
  <c r="W7" i="22"/>
  <c r="V7" i="22"/>
  <c r="U7" i="22"/>
  <c r="T7" i="22"/>
  <c r="S7" i="22"/>
  <c r="R7" i="22"/>
  <c r="Q7" i="22"/>
  <c r="P7" i="22"/>
  <c r="O7" i="22"/>
  <c r="N7" i="22"/>
  <c r="M7" i="22"/>
  <c r="L7" i="22"/>
  <c r="L71" i="22" s="1"/>
  <c r="K7" i="22"/>
  <c r="H7" i="22"/>
  <c r="G7" i="22"/>
  <c r="F7" i="22"/>
  <c r="E7" i="22"/>
  <c r="AP3" i="22"/>
  <c r="I67" i="15"/>
  <c r="J37" i="22" l="1"/>
  <c r="J29" i="22"/>
  <c r="J66" i="22"/>
  <c r="J7" i="22"/>
  <c r="N71" i="22"/>
  <c r="U71" i="22"/>
  <c r="AK71" i="22"/>
  <c r="O71" i="22"/>
  <c r="P71" i="22"/>
  <c r="Q71" i="22"/>
  <c r="AH71" i="22"/>
  <c r="V71" i="22"/>
  <c r="AL71" i="22"/>
  <c r="AC71" i="22"/>
  <c r="AD71" i="22"/>
  <c r="AS71" i="22"/>
  <c r="AE71" i="22"/>
  <c r="AE72" i="22" s="1"/>
  <c r="AF71" i="22"/>
  <c r="AG71" i="22"/>
  <c r="T71" i="22"/>
  <c r="F71" i="22"/>
  <c r="I20" i="22"/>
  <c r="E71" i="22"/>
  <c r="W71" i="22"/>
  <c r="AM71" i="22"/>
  <c r="AN71" i="22"/>
  <c r="G71" i="22"/>
  <c r="Y71" i="22"/>
  <c r="AO71" i="22"/>
  <c r="I37" i="22"/>
  <c r="I13" i="22"/>
  <c r="I71" i="22" s="1"/>
  <c r="E74" i="22" s="1"/>
  <c r="R71" i="22"/>
  <c r="P72" i="22" s="1"/>
  <c r="AI71" i="22"/>
  <c r="Z72" i="22"/>
  <c r="AP71" i="22"/>
  <c r="M71" i="22"/>
  <c r="K72" i="22" s="1"/>
  <c r="S71" i="22"/>
  <c r="AJ71" i="22"/>
  <c r="H71" i="22"/>
  <c r="K71" i="22"/>
  <c r="AA71" i="22"/>
  <c r="AQ71" i="22"/>
  <c r="I58" i="22"/>
  <c r="I60" i="15"/>
  <c r="I61" i="15"/>
  <c r="I62" i="15"/>
  <c r="I63" i="15"/>
  <c r="I53" i="15"/>
  <c r="I54" i="15"/>
  <c r="I55" i="15"/>
  <c r="I56" i="15"/>
  <c r="I57" i="15"/>
  <c r="I44" i="15"/>
  <c r="I45" i="15"/>
  <c r="I46" i="15"/>
  <c r="I47" i="15"/>
  <c r="I48" i="15"/>
  <c r="I49" i="15"/>
  <c r="I26" i="15"/>
  <c r="I27" i="15"/>
  <c r="J71" i="22" l="1"/>
  <c r="AO72" i="22"/>
  <c r="AJ72" i="22"/>
  <c r="U72" i="22"/>
  <c r="G74" i="22"/>
  <c r="F74" i="22"/>
  <c r="H74" i="22"/>
  <c r="AP3" i="15"/>
  <c r="J12" i="15"/>
  <c r="I12" i="15"/>
  <c r="J11" i="15"/>
  <c r="I11" i="15"/>
  <c r="J10" i="15"/>
  <c r="I10" i="15"/>
  <c r="J9" i="15"/>
  <c r="I9" i="15"/>
  <c r="I74" i="22" l="1"/>
  <c r="AH37" i="15"/>
  <c r="AB43" i="15"/>
  <c r="AS66" i="15"/>
  <c r="AQ66" i="15"/>
  <c r="AP66" i="15"/>
  <c r="AO66" i="15"/>
  <c r="AN66" i="15"/>
  <c r="AI66" i="15"/>
  <c r="AH66" i="15"/>
  <c r="AK66" i="15"/>
  <c r="AL66" i="15"/>
  <c r="AJ66" i="15"/>
  <c r="AG66" i="15"/>
  <c r="AF66" i="15"/>
  <c r="AE66" i="15"/>
  <c r="AK58" i="15"/>
  <c r="H50" i="15"/>
  <c r="I70" i="15"/>
  <c r="J70" i="15"/>
  <c r="J69" i="15"/>
  <c r="J68" i="15"/>
  <c r="J67" i="15"/>
  <c r="AR66" i="15"/>
  <c r="AM66" i="15"/>
  <c r="K58" i="15"/>
  <c r="L58" i="15"/>
  <c r="M58" i="15"/>
  <c r="N58" i="15"/>
  <c r="O58" i="15"/>
  <c r="P58" i="15"/>
  <c r="Q58" i="15"/>
  <c r="R58" i="15"/>
  <c r="S58" i="15"/>
  <c r="T58" i="15"/>
  <c r="U58" i="15"/>
  <c r="V58" i="15"/>
  <c r="W58" i="15"/>
  <c r="X58" i="15"/>
  <c r="Y58" i="15"/>
  <c r="Z58" i="15"/>
  <c r="AA58" i="15"/>
  <c r="AB58" i="15"/>
  <c r="AC58" i="15"/>
  <c r="AD58" i="15"/>
  <c r="AG58" i="15"/>
  <c r="AH58" i="15"/>
  <c r="AI58" i="15"/>
  <c r="AL58" i="15"/>
  <c r="AN58" i="15"/>
  <c r="AO58" i="15"/>
  <c r="AP58" i="15"/>
  <c r="AQ58" i="15"/>
  <c r="AR58" i="15"/>
  <c r="AS58" i="15"/>
  <c r="G50" i="15"/>
  <c r="M50" i="15"/>
  <c r="N50" i="15"/>
  <c r="O50" i="15"/>
  <c r="R50" i="15"/>
  <c r="S50" i="15"/>
  <c r="T50" i="15"/>
  <c r="W50" i="15"/>
  <c r="Y50" i="15"/>
  <c r="Z50" i="15"/>
  <c r="AA50" i="15"/>
  <c r="AB50" i="15"/>
  <c r="AD50" i="15"/>
  <c r="AE50" i="15"/>
  <c r="AF50" i="15"/>
  <c r="AG50" i="15"/>
  <c r="AH50" i="15"/>
  <c r="AI50" i="15"/>
  <c r="AJ50" i="15"/>
  <c r="AK50" i="15"/>
  <c r="AL50" i="15"/>
  <c r="AM50" i="15"/>
  <c r="AN50" i="15"/>
  <c r="AO50" i="15"/>
  <c r="AP50" i="15"/>
  <c r="AQ50" i="15"/>
  <c r="AR50" i="15"/>
  <c r="AS50" i="15"/>
  <c r="AF43" i="15"/>
  <c r="AG43" i="15"/>
  <c r="Q43" i="15"/>
  <c r="P43" i="15"/>
  <c r="H43" i="15"/>
  <c r="K43" i="15"/>
  <c r="L43" i="15"/>
  <c r="M43" i="15"/>
  <c r="N43" i="15"/>
  <c r="O43" i="15"/>
  <c r="R43" i="15"/>
  <c r="S43" i="15"/>
  <c r="T43" i="15"/>
  <c r="W43" i="15"/>
  <c r="X43" i="15"/>
  <c r="Y43" i="15"/>
  <c r="AC43" i="15"/>
  <c r="AD43" i="15"/>
  <c r="AH43" i="15"/>
  <c r="AI43" i="15"/>
  <c r="AL43" i="15"/>
  <c r="AM43" i="15"/>
  <c r="AN43" i="15"/>
  <c r="AO43" i="15"/>
  <c r="AP43" i="15"/>
  <c r="AQ43" i="15"/>
  <c r="AR43" i="15"/>
  <c r="AS43" i="15"/>
  <c r="AE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AB37" i="15"/>
  <c r="AC37" i="15"/>
  <c r="AD37" i="15"/>
  <c r="AF37" i="15"/>
  <c r="AI37" i="15"/>
  <c r="AJ37" i="15"/>
  <c r="AK37" i="15"/>
  <c r="AL37" i="15"/>
  <c r="AM37" i="15"/>
  <c r="AN37" i="15"/>
  <c r="AO37" i="15"/>
  <c r="AP37" i="15"/>
  <c r="AQ37" i="15"/>
  <c r="AR37" i="15"/>
  <c r="AS37" i="15"/>
  <c r="V29" i="15"/>
  <c r="K29" i="15"/>
  <c r="L29" i="15"/>
  <c r="M29" i="15"/>
  <c r="N29" i="15"/>
  <c r="O29" i="15"/>
  <c r="Q29" i="15"/>
  <c r="R29" i="15"/>
  <c r="S29" i="15"/>
  <c r="T29" i="15"/>
  <c r="X29" i="15"/>
  <c r="Y29" i="15"/>
  <c r="AA29" i="15"/>
  <c r="AC29" i="15"/>
  <c r="AD29" i="15"/>
  <c r="AE29" i="15"/>
  <c r="AF29" i="15"/>
  <c r="AG29" i="15"/>
  <c r="AH29" i="15"/>
  <c r="AI29" i="15"/>
  <c r="AJ29" i="15"/>
  <c r="AK29" i="15"/>
  <c r="AL29" i="15"/>
  <c r="AM29" i="15"/>
  <c r="AN29" i="15"/>
  <c r="AO29" i="15"/>
  <c r="AP29" i="15"/>
  <c r="AQ29" i="15"/>
  <c r="AR29" i="15"/>
  <c r="AS29" i="15"/>
  <c r="I22" i="15"/>
  <c r="AJ20" i="15"/>
  <c r="V20" i="15"/>
  <c r="AM20" i="15"/>
  <c r="R20" i="15"/>
  <c r="S20" i="15"/>
  <c r="T20" i="15"/>
  <c r="X20" i="15"/>
  <c r="Y20" i="15"/>
  <c r="AC20" i="15"/>
  <c r="AD20" i="15"/>
  <c r="AE20" i="15"/>
  <c r="AF20" i="15"/>
  <c r="AG20" i="15"/>
  <c r="AH20" i="15"/>
  <c r="AI20" i="15"/>
  <c r="AK20" i="15"/>
  <c r="AN20" i="15"/>
  <c r="AO20" i="15"/>
  <c r="AP20" i="15"/>
  <c r="AQ20" i="15"/>
  <c r="AR20" i="15"/>
  <c r="AS20" i="15"/>
  <c r="O20" i="15"/>
  <c r="N20" i="15"/>
  <c r="M20" i="15"/>
  <c r="L20" i="15"/>
  <c r="K20" i="15"/>
  <c r="G13" i="15"/>
  <c r="Z13" i="15"/>
  <c r="AA13" i="15"/>
  <c r="AB13" i="15"/>
  <c r="AC13" i="15"/>
  <c r="AD13" i="15"/>
  <c r="AE13" i="15"/>
  <c r="AF13" i="15"/>
  <c r="AG13" i="15"/>
  <c r="AH13" i="15"/>
  <c r="AI13" i="15"/>
  <c r="AJ13" i="15"/>
  <c r="AK13" i="15"/>
  <c r="AL13" i="15"/>
  <c r="AM13" i="15"/>
  <c r="AN13" i="15"/>
  <c r="AO13" i="15"/>
  <c r="AP13" i="15"/>
  <c r="AQ13" i="15"/>
  <c r="AR13" i="15"/>
  <c r="AS13" i="15"/>
  <c r="Y13" i="15"/>
  <c r="X13" i="15"/>
  <c r="W13" i="15"/>
  <c r="T13" i="15"/>
  <c r="S13" i="15"/>
  <c r="O13" i="15"/>
  <c r="M13" i="15"/>
  <c r="N13" i="15"/>
  <c r="H13" i="15"/>
  <c r="P50" i="15" l="1"/>
  <c r="X50" i="15"/>
  <c r="AA43" i="15"/>
  <c r="U43" i="15"/>
  <c r="Z20" i="15"/>
  <c r="AA20" i="15"/>
  <c r="AB29" i="15"/>
  <c r="V43" i="15"/>
  <c r="Q50" i="15"/>
  <c r="AF58" i="15"/>
  <c r="Z29" i="15"/>
  <c r="Z43" i="15"/>
  <c r="AA37" i="15"/>
  <c r="AK43" i="15"/>
  <c r="P29" i="15"/>
  <c r="U50" i="15"/>
  <c r="AE58" i="15"/>
  <c r="AE43" i="15"/>
  <c r="AC50" i="15"/>
  <c r="V50" i="15"/>
  <c r="I68" i="15"/>
  <c r="K50" i="15"/>
  <c r="AM58" i="15"/>
  <c r="I69" i="15"/>
  <c r="L50" i="15"/>
  <c r="AJ58" i="15"/>
  <c r="F50" i="15"/>
  <c r="W29" i="15"/>
  <c r="E50" i="15"/>
  <c r="J66" i="15"/>
  <c r="AG37" i="15"/>
  <c r="U29" i="15"/>
  <c r="AJ43" i="15"/>
  <c r="Z37" i="15"/>
  <c r="AL20" i="15"/>
  <c r="W20" i="15"/>
  <c r="AB20" i="15"/>
  <c r="P20" i="15"/>
  <c r="U20" i="15"/>
  <c r="Q20" i="15"/>
  <c r="I23" i="15"/>
  <c r="L13" i="15"/>
  <c r="P13" i="15"/>
  <c r="U13" i="15"/>
  <c r="E13" i="15"/>
  <c r="V13" i="15"/>
  <c r="Q13" i="15"/>
  <c r="R13" i="15"/>
  <c r="K13" i="15"/>
  <c r="E43" i="15" l="1"/>
  <c r="F43" i="15"/>
  <c r="I66" i="15"/>
  <c r="H66" i="15"/>
  <c r="F13" i="15"/>
  <c r="H58" i="15" l="1"/>
  <c r="G58" i="15"/>
  <c r="F58" i="15"/>
  <c r="E58" i="15"/>
  <c r="I65" i="15"/>
  <c r="K7" i="15"/>
  <c r="K71" i="15" s="1"/>
  <c r="L7" i="15"/>
  <c r="L71" i="15" s="1"/>
  <c r="M7" i="15"/>
  <c r="M71" i="15" s="1"/>
  <c r="N7" i="15"/>
  <c r="N71" i="15" s="1"/>
  <c r="O7" i="15"/>
  <c r="O71" i="15" s="1"/>
  <c r="P7" i="15"/>
  <c r="P71" i="15" s="1"/>
  <c r="Q7" i="15"/>
  <c r="Q71" i="15" s="1"/>
  <c r="R7" i="15"/>
  <c r="R71" i="15" s="1"/>
  <c r="S7" i="15"/>
  <c r="S71" i="15" s="1"/>
  <c r="T7" i="15"/>
  <c r="T71" i="15" s="1"/>
  <c r="U7" i="15"/>
  <c r="U71" i="15" s="1"/>
  <c r="V7" i="15"/>
  <c r="V71" i="15" s="1"/>
  <c r="W7" i="15"/>
  <c r="W71" i="15" s="1"/>
  <c r="X7" i="15"/>
  <c r="X71" i="15" s="1"/>
  <c r="Y7" i="15"/>
  <c r="Y71" i="15" s="1"/>
  <c r="Z7" i="15"/>
  <c r="Z71" i="15" s="1"/>
  <c r="AA7" i="15"/>
  <c r="AA71" i="15" s="1"/>
  <c r="AB7" i="15"/>
  <c r="AB71" i="15" s="1"/>
  <c r="AC7" i="15"/>
  <c r="AC71" i="15" s="1"/>
  <c r="AD7" i="15"/>
  <c r="AD71" i="15" s="1"/>
  <c r="AE7" i="15"/>
  <c r="AE71" i="15" s="1"/>
  <c r="AF7" i="15"/>
  <c r="AF71" i="15" s="1"/>
  <c r="AG7" i="15"/>
  <c r="AG71" i="15" s="1"/>
  <c r="AH7" i="15"/>
  <c r="AH71" i="15" s="1"/>
  <c r="AI7" i="15"/>
  <c r="AI71" i="15" s="1"/>
  <c r="AJ7" i="15"/>
  <c r="AJ71" i="15" s="1"/>
  <c r="AK7" i="15"/>
  <c r="AK71" i="15" s="1"/>
  <c r="AL7" i="15"/>
  <c r="AL71" i="15" s="1"/>
  <c r="AM7" i="15"/>
  <c r="AM71" i="15" s="1"/>
  <c r="AN7" i="15"/>
  <c r="AN71" i="15" s="1"/>
  <c r="AO7" i="15"/>
  <c r="AO71" i="15" s="1"/>
  <c r="AP7" i="15"/>
  <c r="AP71" i="15" s="1"/>
  <c r="AQ7" i="15"/>
  <c r="AQ71" i="15" s="1"/>
  <c r="AR7" i="15"/>
  <c r="AR71" i="15" s="1"/>
  <c r="AS7" i="15"/>
  <c r="AS71" i="15" s="1"/>
  <c r="E7" i="15"/>
  <c r="F7" i="15"/>
  <c r="G7" i="15"/>
  <c r="J8" i="15"/>
  <c r="H7" i="15"/>
  <c r="I14" i="15"/>
  <c r="I15" i="15"/>
  <c r="I16" i="15"/>
  <c r="I17" i="15"/>
  <c r="I18" i="15"/>
  <c r="I19" i="15"/>
  <c r="J19" i="15"/>
  <c r="I52" i="15"/>
  <c r="I51" i="15"/>
  <c r="I21" i="15"/>
  <c r="I24" i="15"/>
  <c r="I25" i="15"/>
  <c r="I28" i="15"/>
  <c r="I30" i="15"/>
  <c r="I31" i="15"/>
  <c r="J31" i="15"/>
  <c r="I39" i="15"/>
  <c r="I40" i="15"/>
  <c r="J40" i="15"/>
  <c r="I59" i="15"/>
  <c r="I64" i="15"/>
  <c r="J33" i="15"/>
  <c r="J35" i="15"/>
  <c r="J42" i="15"/>
  <c r="G43" i="15"/>
  <c r="I43" i="15" s="1"/>
  <c r="G20" i="15"/>
  <c r="E73" i="15"/>
  <c r="J58" i="15" l="1"/>
  <c r="I50" i="15"/>
  <c r="J50" i="15"/>
  <c r="J43" i="15"/>
  <c r="E37" i="15"/>
  <c r="F37" i="15"/>
  <c r="G37" i="15"/>
  <c r="J37" i="15"/>
  <c r="H37" i="15"/>
  <c r="F29" i="15"/>
  <c r="G29" i="15"/>
  <c r="G71" i="15" s="1"/>
  <c r="H29" i="15"/>
  <c r="J29" i="15"/>
  <c r="E29" i="15"/>
  <c r="H20" i="15"/>
  <c r="E20" i="15"/>
  <c r="E71" i="15" s="1"/>
  <c r="F20" i="15"/>
  <c r="J20" i="15"/>
  <c r="I41" i="15"/>
  <c r="I35" i="15"/>
  <c r="I32" i="15"/>
  <c r="I33" i="15"/>
  <c r="I36" i="15"/>
  <c r="I38" i="15"/>
  <c r="I42" i="15"/>
  <c r="I34" i="15"/>
  <c r="I58" i="15"/>
  <c r="I13" i="15"/>
  <c r="J13" i="15"/>
  <c r="J7" i="15"/>
  <c r="I8" i="15"/>
  <c r="I7" i="15" s="1"/>
  <c r="H71" i="15" l="1"/>
  <c r="F71" i="15"/>
  <c r="J71" i="15"/>
  <c r="I37" i="15"/>
  <c r="I29" i="15"/>
  <c r="I20" i="15"/>
  <c r="I71" i="15" s="1"/>
  <c r="AE72" i="15" l="1"/>
  <c r="U72" i="15"/>
  <c r="AJ72" i="15"/>
  <c r="P72" i="15"/>
  <c r="Z72" i="15"/>
  <c r="AO72" i="15"/>
  <c r="F74" i="15" l="1"/>
  <c r="H74" i="15"/>
  <c r="G74" i="15"/>
  <c r="E74" i="15"/>
  <c r="I74" i="15" l="1"/>
  <c r="K72" i="15" l="1"/>
</calcChain>
</file>

<file path=xl/sharedStrings.xml><?xml version="1.0" encoding="utf-8"?>
<sst xmlns="http://schemas.openxmlformats.org/spreadsheetml/2006/main" count="692" uniqueCount="310">
  <si>
    <t>W</t>
  </si>
  <si>
    <t>Ć</t>
  </si>
  <si>
    <t>L</t>
  </si>
  <si>
    <t>P</t>
  </si>
  <si>
    <t>S</t>
  </si>
  <si>
    <t>Lp</t>
  </si>
  <si>
    <t>Sem. I</t>
  </si>
  <si>
    <t>Sem. II</t>
  </si>
  <si>
    <t>Sem. III</t>
  </si>
  <si>
    <t>Sem. IV</t>
  </si>
  <si>
    <t>Sem. V</t>
  </si>
  <si>
    <t>Sem. VI</t>
  </si>
  <si>
    <t>Sem. VII</t>
  </si>
  <si>
    <t>Suma godzin / ECTS</t>
  </si>
  <si>
    <t xml:space="preserve">Razem  </t>
  </si>
  <si>
    <t xml:space="preserve">Obowiązuje od roku akademickiego: </t>
  </si>
  <si>
    <t xml:space="preserve">Data sporządzenia: </t>
  </si>
  <si>
    <t xml:space="preserve">Liczba egzaminów  </t>
  </si>
  <si>
    <t>WF</t>
  </si>
  <si>
    <t>Fizyka</t>
  </si>
  <si>
    <r>
      <t>P</t>
    </r>
    <r>
      <rPr>
        <vertAlign val="subscript"/>
        <sz val="10"/>
        <rFont val="Arial CE"/>
        <family val="2"/>
        <charset val="238"/>
      </rPr>
      <t>E</t>
    </r>
  </si>
  <si>
    <t>Probabilistyka i statystyka</t>
  </si>
  <si>
    <t>Programowanie komputerów i urządzeń</t>
  </si>
  <si>
    <t>Technika mikroprocesorowa</t>
  </si>
  <si>
    <t>Reprogramowalne systemy cyfrowe</t>
  </si>
  <si>
    <t>Podstawy analizy matematycznej</t>
  </si>
  <si>
    <t>Układy elektroniczne</t>
  </si>
  <si>
    <t>Laboratorium systemów cyfrowych</t>
  </si>
  <si>
    <t>Laboratorium RSC</t>
  </si>
  <si>
    <t>Laboratorium fizyki</t>
  </si>
  <si>
    <t>Algorytmy i struktury danych</t>
  </si>
  <si>
    <t>Podstawy programowania</t>
  </si>
  <si>
    <t>Moduły</t>
  </si>
  <si>
    <t>M1_MF  MATEMATYCZNO-FIZYCZNY</t>
  </si>
  <si>
    <t>Nauki ekonomiczne (obieralny)</t>
  </si>
  <si>
    <t>M1_TC  TECHNIKI  CYFROWEJ</t>
  </si>
  <si>
    <t>Laboratorium układów elektronicznych</t>
  </si>
  <si>
    <t>Seminarium dyplomowe inżynierskie</t>
  </si>
  <si>
    <t>Projekt dyplomowy inżynierski</t>
  </si>
  <si>
    <t>Nauki humanistyczne (obieralny)</t>
  </si>
  <si>
    <t>Ochrona własności intelektualnej</t>
  </si>
  <si>
    <t xml:space="preserve">HARMONOGRAM STUDIÓW DLA KIERUNKU: </t>
  </si>
  <si>
    <t>ACS - studia I-go stopnia</t>
  </si>
  <si>
    <t>2025 / 2026</t>
  </si>
  <si>
    <t xml:space="preserve">Technologie sieciowe </t>
  </si>
  <si>
    <t>M1_KO  KSZTAŁCENIA  OGÓLNEGO</t>
  </si>
  <si>
    <t>Matematyka dyskretna</t>
  </si>
  <si>
    <t>Analiza matematyczna i algebra liniowa</t>
  </si>
  <si>
    <t>Podstawy elektroniki i elektrotechniki</t>
  </si>
  <si>
    <t>Laboratorium podstaw elektroniki</t>
  </si>
  <si>
    <t>M1_IK  INŻYNIERII KOMPUTEROWEJ</t>
  </si>
  <si>
    <t>Architektura systemów komputerowych</t>
  </si>
  <si>
    <t>Laboratorium architektury systemów komputerowych</t>
  </si>
  <si>
    <t>Projektowanie aplikacji</t>
  </si>
  <si>
    <t>Grafika i komunikacja człowiek-komputer</t>
  </si>
  <si>
    <t>Projektowanie interfejsów</t>
  </si>
  <si>
    <t>Systemy operacyjne</t>
  </si>
  <si>
    <t>Bazy danych</t>
  </si>
  <si>
    <t>Zastosowania sztucznej inteligencji</t>
  </si>
  <si>
    <t>Cyberbezpieczeństwo</t>
  </si>
  <si>
    <t>Technika światłowodowa</t>
  </si>
  <si>
    <t>Sterowniki programowalne</t>
  </si>
  <si>
    <t>Komputerowe systemy pomiarowe, monitorujące i diagnostyczne</t>
  </si>
  <si>
    <t>Systemy komputerowe multimediów, budynków i pojazdów</t>
  </si>
  <si>
    <t>Programowanie w logice ograniczeń</t>
  </si>
  <si>
    <t>Komputerowo zintegrowane systemy zarządzania</t>
  </si>
  <si>
    <t>Technologie mobilne</t>
  </si>
  <si>
    <t>Systemy wbudowane, elementy czujnikowe, wykonawcze i sygnalizacyjne</t>
  </si>
  <si>
    <t>Techniki zapewnienia jakości oprogramowania</t>
  </si>
  <si>
    <t>Automatyzacja testów, wzorce i narzędzia</t>
  </si>
  <si>
    <t>ECTS</t>
  </si>
  <si>
    <t>Jakość oprogramowania</t>
  </si>
  <si>
    <t>Systemy wbudowane</t>
  </si>
  <si>
    <t>Zarządzanie projektami</t>
  </si>
  <si>
    <t>Automatyka</t>
  </si>
  <si>
    <t>Telekomunikacja</t>
  </si>
  <si>
    <t>Technika cyfrowa</t>
  </si>
  <si>
    <t>Technologie webowe</t>
  </si>
  <si>
    <t>Systemy antywłamaniowe, monitoringu i kontroli dostępu.</t>
  </si>
  <si>
    <t>Sztuczna inteligencja</t>
  </si>
  <si>
    <t>Podstawy miernictwa</t>
  </si>
  <si>
    <t>Laboratorium podstaw miernictwa</t>
  </si>
  <si>
    <t>Laboratorium techniki cyfrowej</t>
  </si>
  <si>
    <t>Podstawy systemów cyfrowych</t>
  </si>
  <si>
    <t>Języki i paradygmaty programowania</t>
  </si>
  <si>
    <t>M1_SI SYSTEMÓW INFORMATYCZNYCH</t>
  </si>
  <si>
    <t>Przetwarzanie sygnałów</t>
  </si>
  <si>
    <t>Internet rzeczy</t>
  </si>
  <si>
    <t>Teoria obwodów i sygnałów</t>
  </si>
  <si>
    <t>Telekomunikacja i transmisja danych</t>
  </si>
  <si>
    <t>Modele i metody automatyki</t>
  </si>
  <si>
    <t>Komputerowe systemy przetwarzania sygnałów</t>
  </si>
  <si>
    <t>Sterowanie komputerowe i sieci przemysłowe</t>
  </si>
  <si>
    <t>Mobilne systemy operacyjne (Android)</t>
  </si>
  <si>
    <t>Mobilne systemy operacyjne (IOS)</t>
  </si>
  <si>
    <t>Programowanie urządzeń mobilnych (Android)</t>
  </si>
  <si>
    <t>Programowanie urządzeń mobilnych (IOS)</t>
  </si>
  <si>
    <t>Wspomaganie decyzji w warunkach niepewności</t>
  </si>
  <si>
    <t>Planowanie i zarządzanie przedsięwzięciem</t>
  </si>
  <si>
    <t>Programowanie aplikacji internetowych</t>
  </si>
  <si>
    <t>Programowanie w środowisku .NET</t>
  </si>
  <si>
    <t>Laboratorium techniki mikroprocesorowej</t>
  </si>
  <si>
    <t>M1_EM  ELEKTRONIKI I METROLOGII</t>
  </si>
  <si>
    <t>Inżynieria materiałowa i konstrukcja urządzeń</t>
  </si>
  <si>
    <t/>
  </si>
  <si>
    <t>M1_PR PROGRAMOWANIA</t>
  </si>
  <si>
    <t>M1_PO PRZEDMIOTY OBIERALNE</t>
  </si>
  <si>
    <t xml:space="preserve">M1_DP  DYPLOMOWANIA I PRAKTYKI </t>
  </si>
  <si>
    <t>Nauki ekonomiczne</t>
  </si>
  <si>
    <t>B. Zarządzanie i marketing</t>
  </si>
  <si>
    <t>B. Historia techniki</t>
  </si>
  <si>
    <t>A. Filozofia techniki</t>
  </si>
  <si>
    <t>B. Inwentyka</t>
  </si>
  <si>
    <t>A. Komputerowe systemy pomiarowe, monitorujące i diagnostyczne</t>
  </si>
  <si>
    <t>B. Komputerowe systemy przetwarzania sygnałów</t>
  </si>
  <si>
    <t>A. Sterowniki programowalne</t>
  </si>
  <si>
    <t>B. Modele i metody automatyki</t>
  </si>
  <si>
    <t>A. Systemy komputerowe multimediów, budynków i pojazdów</t>
  </si>
  <si>
    <t>B. Sterowanie komputerowe i sieci przemysłowe</t>
  </si>
  <si>
    <t>A. Mobilne systemy operacyjne (Android)</t>
  </si>
  <si>
    <t>B. Mobilne systemy operacyjne (IOS)</t>
  </si>
  <si>
    <t>A. Programowanie urządzeń mobilnych (Android)</t>
  </si>
  <si>
    <t>B. Programowanie urządzeń mobilnych (IOS)</t>
  </si>
  <si>
    <t>A. Techniki zapewnienia jakości oprogramowania</t>
  </si>
  <si>
    <t>B. Automatyzacja testów, wzorce i narzędzia</t>
  </si>
  <si>
    <t>A. Programowanie w logice ograniczeń</t>
  </si>
  <si>
    <t>B. Wspomaganie decyzji w warunkach niepewności</t>
  </si>
  <si>
    <t>A. Komputerowo zintegrowane systemy zarządzania</t>
  </si>
  <si>
    <t>B. Planowanie i zarządzanie przedsięwzięciem</t>
  </si>
  <si>
    <t>A. Systemy wbudowane, elementy czujnikowe, wykonawcze i sygnalizacyjne</t>
  </si>
  <si>
    <t>B. Systemy antywłamaniowe, monitoringu i kontroli dostępu.</t>
  </si>
  <si>
    <t>A. Technika światłowodowa</t>
  </si>
  <si>
    <t>B. Telekomunikacja i transmisja danych</t>
  </si>
  <si>
    <t>A. Programowanie aplikacji internetowych</t>
  </si>
  <si>
    <t>B. Programowanie w środowisku .NET</t>
  </si>
  <si>
    <t>Nauki humanistyczne I</t>
  </si>
  <si>
    <t>Nauki humanistyczne II</t>
  </si>
  <si>
    <t>Automatyka I</t>
  </si>
  <si>
    <t xml:space="preserve">Automatyka II </t>
  </si>
  <si>
    <t xml:space="preserve">Automatyka III </t>
  </si>
  <si>
    <t xml:space="preserve">Technologie mobilne I </t>
  </si>
  <si>
    <t xml:space="preserve">Technologie mobilne II </t>
  </si>
  <si>
    <t xml:space="preserve">Jakość oprogramowania </t>
  </si>
  <si>
    <t xml:space="preserve">Zarządzanie projektami </t>
  </si>
  <si>
    <t xml:space="preserve">Zarządzanie projektami II </t>
  </si>
  <si>
    <t xml:space="preserve">Systemy wbudowane </t>
  </si>
  <si>
    <t xml:space="preserve">Telekomunikacja </t>
  </si>
  <si>
    <t>Praktyka zawodowa (4 tyg./160 godz.)</t>
  </si>
  <si>
    <t xml:space="preserve">Język obcy </t>
  </si>
  <si>
    <t>A. Podstawy ekonomii</t>
  </si>
  <si>
    <t>Mathematical analysis and linear algebra</t>
  </si>
  <si>
    <t>Computer systems architecture</t>
  </si>
  <si>
    <t>Databases</t>
  </si>
  <si>
    <t>Physics</t>
  </si>
  <si>
    <t>Graphics and human-computer communication</t>
  </si>
  <si>
    <t>Historia techniki</t>
  </si>
  <si>
    <t>History of technology</t>
  </si>
  <si>
    <t>Inwentyka</t>
  </si>
  <si>
    <t>Inventics</t>
  </si>
  <si>
    <t>Programming languages and paradigms</t>
  </si>
  <si>
    <t xml:space="preserve">Laboratory of computer systems architecture </t>
  </si>
  <si>
    <t>Physics laboratory</t>
  </si>
  <si>
    <t>Laboratory of reprogrammable digital systems</t>
  </si>
  <si>
    <t>Laboratory of digital systems</t>
  </si>
  <si>
    <t>Laboratory of digital technique</t>
  </si>
  <si>
    <t>Laboratory of microprocessor technology</t>
  </si>
  <si>
    <t>Discrete mathematics</t>
  </si>
  <si>
    <t>Economics</t>
  </si>
  <si>
    <t>Humanities</t>
  </si>
  <si>
    <t>Podstawy ekonomii</t>
  </si>
  <si>
    <t>Probabilistics and statistics</t>
  </si>
  <si>
    <t>Engineering diploma project</t>
  </si>
  <si>
    <t>Application design</t>
  </si>
  <si>
    <t>Interface design</t>
  </si>
  <si>
    <t>Reprogrammable digital systems</t>
  </si>
  <si>
    <t>Engineering diploma seminar</t>
  </si>
  <si>
    <t>Electronic systems</t>
  </si>
  <si>
    <t>Operating systems</t>
  </si>
  <si>
    <t>Digital technique</t>
  </si>
  <si>
    <t>Network technologies</t>
  </si>
  <si>
    <t>Physical education</t>
  </si>
  <si>
    <t>Zarządzanie i marketing</t>
  </si>
  <si>
    <t>Management and marketing</t>
  </si>
  <si>
    <t>Applications of artificial intelligence</t>
  </si>
  <si>
    <t>Educational technology</t>
  </si>
  <si>
    <t>Philosophy of technology</t>
  </si>
  <si>
    <t>Foreign language</t>
  </si>
  <si>
    <t>Intellectual property protection</t>
  </si>
  <si>
    <t>Fundamentals of mathematical analysis</t>
  </si>
  <si>
    <t>Basics of electronics and electrical engineering</t>
  </si>
  <si>
    <t xml:space="preserve">Laboratory of basics of electronics </t>
  </si>
  <si>
    <t>Basics of measurements</t>
  </si>
  <si>
    <t>Laboratory of basics of measurements</t>
  </si>
  <si>
    <t>Laboratory of electronic systems</t>
  </si>
  <si>
    <t>Material engineering and equipment construction</t>
  </si>
  <si>
    <t>Circuit and signal theory</t>
  </si>
  <si>
    <t>Basics of digital systems</t>
  </si>
  <si>
    <t>Signal processing</t>
  </si>
  <si>
    <t>Microprocessor technology</t>
  </si>
  <si>
    <t>Basics of programming</t>
  </si>
  <si>
    <t>Programming of computers and devices</t>
  </si>
  <si>
    <t>Algorithms and data structures</t>
  </si>
  <si>
    <t>Artificial intelligence</t>
  </si>
  <si>
    <t>Cybersecurity</t>
  </si>
  <si>
    <t>Internet of Things</t>
  </si>
  <si>
    <t>Automation</t>
  </si>
  <si>
    <t>Mobile technology</t>
  </si>
  <si>
    <t>Project management</t>
  </si>
  <si>
    <t>Software quality</t>
  </si>
  <si>
    <t>Web technologies</t>
  </si>
  <si>
    <t>Embedded Systems</t>
  </si>
  <si>
    <t>Telecommunications</t>
  </si>
  <si>
    <t>Professional practice (4 weeks/160 hours)</t>
  </si>
  <si>
    <t xml:space="preserve">Proseminarium </t>
  </si>
  <si>
    <t xml:space="preserve">Proseminar </t>
  </si>
  <si>
    <t>M1_DP DIPLOMA AND INTERSHIPS</t>
  </si>
  <si>
    <t>M1_PO ELECTIVE COURSES</t>
  </si>
  <si>
    <t>M1_SI IT SYSTEMS</t>
  </si>
  <si>
    <t>M1_PR PROGRAMMING</t>
  </si>
  <si>
    <t>M1_IK COMPUTER ENGINEERING</t>
  </si>
  <si>
    <t>M1_TC DIGITAL TECHNOLOGY</t>
  </si>
  <si>
    <t>M1_EM ELECTRONICS AND METROLOGY</t>
  </si>
  <si>
    <t>M1_MF MATHEMATICS AND PHYSICS</t>
  </si>
  <si>
    <t>M1_KO GENERAL EDUCATION</t>
  </si>
  <si>
    <t>Computer measuring, monitoring and diagnostic systems</t>
  </si>
  <si>
    <t>Computer signal processing systems</t>
  </si>
  <si>
    <t>Programmable controllers</t>
  </si>
  <si>
    <t>Models and methods of automation</t>
  </si>
  <si>
    <t>Computer systems for multimedia, buildings and vehicles</t>
  </si>
  <si>
    <t>Computer control and industrial networks</t>
  </si>
  <si>
    <t>A. Mobile Operating Systems (Android)</t>
  </si>
  <si>
    <t>B. Mobile Operating Systems (IOS)</t>
  </si>
  <si>
    <t>A. Mobile Device Programming (Android)</t>
  </si>
  <si>
    <t>B. Mobile Device Programming (IOS)</t>
  </si>
  <si>
    <t>Mobile Technologies II</t>
  </si>
  <si>
    <t>Mobile Technologies I</t>
  </si>
  <si>
    <t>A. Software Quality Assurance Techniques</t>
  </si>
  <si>
    <t>B. Test automation, patterns and tools</t>
  </si>
  <si>
    <t>A. Programming in constraint logic</t>
  </si>
  <si>
    <t>B. Decision support in conditions of uncertainty</t>
  </si>
  <si>
    <t>Project Management II</t>
  </si>
  <si>
    <t>A. Computer-Integrated Management Systems</t>
  </si>
  <si>
    <t>B. Planning and management of the project</t>
  </si>
  <si>
    <t>A. Embedded systems, sensing, actuators and signalling elements</t>
  </si>
  <si>
    <t>B. Anti-burglary, monitoring and access control systems.</t>
  </si>
  <si>
    <t>Humanities I</t>
  </si>
  <si>
    <t>Humanities II</t>
  </si>
  <si>
    <t>A. Educational technology</t>
  </si>
  <si>
    <t>B. History of technology</t>
  </si>
  <si>
    <t>A. Philosophy of technology</t>
  </si>
  <si>
    <t>B. Inventics</t>
  </si>
  <si>
    <t>A. Technologia kształcenia</t>
  </si>
  <si>
    <t>A. Basics of economics</t>
  </si>
  <si>
    <t>Basics of economics</t>
  </si>
  <si>
    <t>B. Management and marketing</t>
  </si>
  <si>
    <t>Automation I</t>
  </si>
  <si>
    <t xml:space="preserve">Automation II </t>
  </si>
  <si>
    <t xml:space="preserve">Automation III </t>
  </si>
  <si>
    <t>A. Computer measuring, monitoring and diagnostic systems</t>
  </si>
  <si>
    <t>B. Computer signal processing systems</t>
  </si>
  <si>
    <t>A. Programmable controllers</t>
  </si>
  <si>
    <t>B. Models and methods of automation</t>
  </si>
  <si>
    <t>A. Computer systems for multimedia, buildings and vehicles</t>
  </si>
  <si>
    <t>B. Computer control and industrial networks</t>
  </si>
  <si>
    <t xml:space="preserve">Mobile Technologies I </t>
  </si>
  <si>
    <t xml:space="preserve">Mobile Technologies II </t>
  </si>
  <si>
    <t xml:space="preserve">Project management II </t>
  </si>
  <si>
    <t>Project management I</t>
  </si>
  <si>
    <t>Zarządzanie projektami I</t>
  </si>
  <si>
    <t>A. Fiber optic technology</t>
  </si>
  <si>
    <t>B. Telecommunications and data transmission</t>
  </si>
  <si>
    <t>A. Web Application Development</t>
  </si>
  <si>
    <t>B. Programming in the .NET environment</t>
  </si>
  <si>
    <t>Technologia kształcenia</t>
  </si>
  <si>
    <t>Filozofia techniki</t>
  </si>
  <si>
    <t>Mobile Operating Systems (Android)</t>
  </si>
  <si>
    <t>Mobile Operating Systems (IOS)</t>
  </si>
  <si>
    <t>Mobile Device Programming (Android)</t>
  </si>
  <si>
    <t>Mobile Device Programming (IOS)</t>
  </si>
  <si>
    <t>Software Quality Assurance Techniques</t>
  </si>
  <si>
    <t>Test automation, patterns and tools</t>
  </si>
  <si>
    <t>Programming in constraint logic</t>
  </si>
  <si>
    <t>Decision support in conditions of uncertainty</t>
  </si>
  <si>
    <t>Computer-Integrated Management Systems</t>
  </si>
  <si>
    <t>Planning and management of the project</t>
  </si>
  <si>
    <t>Embedded systems, sensing, actuators and signalling elements</t>
  </si>
  <si>
    <t>Anti-burglary, monitoring and access control systems.</t>
  </si>
  <si>
    <t>Fiber optic technology</t>
  </si>
  <si>
    <t>Telecommunications and data transmission</t>
  </si>
  <si>
    <t>Web Application Development</t>
  </si>
  <si>
    <t>Programming in the .NET environment</t>
  </si>
  <si>
    <t>STUDY SCHEDULE FOR THE FIELD OF STUDY:</t>
  </si>
  <si>
    <t>ACS - first-cycle studies</t>
  </si>
  <si>
    <t>Valid from the academic year:</t>
  </si>
  <si>
    <t>Date of preparation:</t>
  </si>
  <si>
    <t xml:space="preserve">Total  </t>
  </si>
  <si>
    <t xml:space="preserve">Number of exams  </t>
  </si>
  <si>
    <t>LE</t>
  </si>
  <si>
    <t>E</t>
  </si>
  <si>
    <t>LA</t>
  </si>
  <si>
    <t>Modukes</t>
  </si>
  <si>
    <t>Total hours / ECTS</t>
  </si>
  <si>
    <t>M1_KO  GENERAL EDUCATION</t>
  </si>
  <si>
    <t>M1_TC  DIGITAL TECHNOLOGY</t>
  </si>
  <si>
    <t>M1_IK  COMPUTER ENGINEERING</t>
  </si>
  <si>
    <t>M1_MF  MATHEMATICS AND PHYSICS</t>
  </si>
  <si>
    <t>M1_EM  ELECTRONICS AND METROLOGY</t>
  </si>
  <si>
    <t>M1_DP  DIPLOMA AND INTERNSHIPS</t>
  </si>
  <si>
    <t>Basics of electronics and electrical eng.</t>
  </si>
  <si>
    <t>Lab. of reprogrammable digital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</si>
</sst>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1">
    <font>
      <sz val="10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name val="Symbol"/>
      <family val="1"/>
      <charset val="2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vertAlign val="subscript"/>
      <sz val="10"/>
      <name val="Arial CE"/>
      <family val="2"/>
      <charset val="238"/>
    </font>
    <font>
      <sz val="11"/>
      <name val="SwitzerlandNarrow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color indexed="53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9"/>
      <color rgb="FFFF0000"/>
      <name val="Arial CE"/>
      <family val="2"/>
      <charset val="238"/>
    </font>
    <font>
      <b/>
      <sz val="1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1"/>
      <color indexed="8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1"/>
      <color theme="1"/>
      <name val="Cambria"/>
      <family val="1"/>
      <charset val="238"/>
      <scheme val="major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2FB9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0" fillId="0" borderId="1" applyBorder="0"/>
    <xf numFmtId="0" fontId="2" fillId="0" borderId="0"/>
    <xf numFmtId="0" fontId="2" fillId="0" borderId="0"/>
    <xf numFmtId="0" fontId="10" fillId="0" borderId="0" applyBorder="0"/>
  </cellStyleXfs>
  <cellXfs count="269">
    <xf numFmtId="0" fontId="0" fillId="0" borderId="0" xfId="0"/>
    <xf numFmtId="0" fontId="2" fillId="0" borderId="0" xfId="0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12" fillId="5" borderId="6" xfId="0" applyFont="1" applyFill="1" applyBorder="1" applyAlignment="1" applyProtection="1">
      <alignment vertical="center"/>
      <protection locked="0"/>
    </xf>
    <xf numFmtId="0" fontId="6" fillId="5" borderId="6" xfId="0" applyFont="1" applyFill="1" applyBorder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64" fontId="2" fillId="3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vertical="center"/>
      <protection locked="0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6" fillId="4" borderId="16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16" fillId="0" borderId="0" xfId="0" applyFont="1" applyProtection="1">
      <protection locked="0"/>
    </xf>
    <xf numFmtId="0" fontId="14" fillId="2" borderId="20" xfId="0" applyFont="1" applyFill="1" applyBorder="1" applyAlignment="1" applyProtection="1">
      <alignment horizontal="center" vertical="center"/>
      <protection locked="0"/>
    </xf>
    <xf numFmtId="0" fontId="6" fillId="4" borderId="22" xfId="0" applyFont="1" applyFill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 applyProtection="1">
      <alignment horizontal="center" vertical="center"/>
      <protection locked="0"/>
    </xf>
    <xf numFmtId="0" fontId="6" fillId="4" borderId="24" xfId="0" applyFont="1" applyFill="1" applyBorder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0" fontId="6" fillId="4" borderId="38" xfId="0" applyFont="1" applyFill="1" applyBorder="1" applyAlignment="1" applyProtection="1">
      <alignment horizontal="center" vertical="center"/>
      <protection locked="0"/>
    </xf>
    <xf numFmtId="0" fontId="18" fillId="5" borderId="0" xfId="0" applyFont="1" applyFill="1" applyProtection="1">
      <protection locked="0"/>
    </xf>
    <xf numFmtId="0" fontId="6" fillId="4" borderId="19" xfId="0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6" fillId="4" borderId="41" xfId="0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6" fillId="6" borderId="14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4" borderId="42" xfId="0" applyFont="1" applyFill="1" applyBorder="1" applyAlignment="1" applyProtection="1">
      <alignment horizontal="center" vertical="center"/>
      <protection locked="0"/>
    </xf>
    <xf numFmtId="0" fontId="6" fillId="4" borderId="43" xfId="0" applyFont="1" applyFill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39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right" vertical="center"/>
      <protection locked="0"/>
    </xf>
    <xf numFmtId="0" fontId="6" fillId="4" borderId="38" xfId="0" applyFont="1" applyFill="1" applyBorder="1" applyAlignment="1" applyProtection="1">
      <alignment vertical="center"/>
      <protection locked="0"/>
    </xf>
    <xf numFmtId="0" fontId="6" fillId="4" borderId="41" xfId="0" applyFont="1" applyFill="1" applyBorder="1" applyAlignment="1" applyProtection="1">
      <alignment vertical="center"/>
      <protection locked="0"/>
    </xf>
    <xf numFmtId="0" fontId="6" fillId="4" borderId="8" xfId="0" applyFont="1" applyFill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14" fillId="4" borderId="38" xfId="0" applyFont="1" applyFill="1" applyBorder="1" applyAlignment="1" applyProtection="1">
      <alignment horizontal="center" vertical="center"/>
      <protection locked="0"/>
    </xf>
    <xf numFmtId="0" fontId="1" fillId="3" borderId="26" xfId="0" applyFont="1" applyFill="1" applyBorder="1" applyAlignment="1" applyProtection="1">
      <alignment vertical="center"/>
      <protection locked="0"/>
    </xf>
    <xf numFmtId="0" fontId="14" fillId="4" borderId="8" xfId="0" applyFont="1" applyFill="1" applyBorder="1" applyAlignment="1" applyProtection="1">
      <alignment horizontal="center" vertical="center"/>
      <protection locked="0"/>
    </xf>
    <xf numFmtId="0" fontId="14" fillId="4" borderId="42" xfId="0" applyFont="1" applyFill="1" applyBorder="1" applyAlignment="1" applyProtection="1">
      <alignment horizontal="center" vertical="center"/>
      <protection locked="0"/>
    </xf>
    <xf numFmtId="0" fontId="14" fillId="4" borderId="14" xfId="0" applyFont="1" applyFill="1" applyBorder="1" applyAlignment="1" applyProtection="1">
      <alignment horizontal="center" vertical="center"/>
      <protection locked="0"/>
    </xf>
    <xf numFmtId="0" fontId="14" fillId="4" borderId="9" xfId="0" applyFont="1" applyFill="1" applyBorder="1" applyAlignment="1" applyProtection="1">
      <alignment horizontal="center" vertical="center"/>
      <protection locked="0"/>
    </xf>
    <xf numFmtId="0" fontId="18" fillId="3" borderId="26" xfId="0" applyFont="1" applyFill="1" applyBorder="1" applyAlignment="1" applyProtection="1">
      <alignment horizontal="center" vertical="center"/>
      <protection locked="0"/>
    </xf>
    <xf numFmtId="0" fontId="18" fillId="3" borderId="45" xfId="0" applyFont="1" applyFill="1" applyBorder="1" applyAlignment="1" applyProtection="1">
      <alignment horizontal="center" vertical="center"/>
      <protection locked="0"/>
    </xf>
    <xf numFmtId="0" fontId="18" fillId="3" borderId="12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14" fillId="4" borderId="6" xfId="0" applyFont="1" applyFill="1" applyBorder="1" applyAlignment="1" applyProtection="1">
      <alignment horizontal="center" vertical="center"/>
      <protection locked="0"/>
    </xf>
    <xf numFmtId="0" fontId="14" fillId="4" borderId="46" xfId="0" applyFont="1" applyFill="1" applyBorder="1" applyAlignment="1" applyProtection="1">
      <alignment horizontal="center" vertical="center"/>
      <protection locked="0"/>
    </xf>
    <xf numFmtId="0" fontId="6" fillId="4" borderId="46" xfId="0" applyFont="1" applyFill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2" borderId="6" xfId="0" applyFont="1" applyFill="1" applyBorder="1" applyAlignment="1" applyProtection="1">
      <alignment horizontal="center" vertical="center"/>
      <protection locked="0"/>
    </xf>
    <xf numFmtId="0" fontId="12" fillId="5" borderId="6" xfId="0" applyFont="1" applyFill="1" applyBorder="1" applyAlignment="1" applyProtection="1">
      <alignment vertical="center" wrapText="1"/>
      <protection locked="0"/>
    </xf>
    <xf numFmtId="0" fontId="6" fillId="7" borderId="47" xfId="0" applyFont="1" applyFill="1" applyBorder="1" applyAlignment="1" applyProtection="1">
      <alignment vertical="center"/>
      <protection locked="0"/>
    </xf>
    <xf numFmtId="0" fontId="12" fillId="0" borderId="47" xfId="0" applyFont="1" applyBorder="1" applyAlignment="1">
      <alignment horizontal="left"/>
    </xf>
    <xf numFmtId="0" fontId="21" fillId="0" borderId="0" xfId="0" applyFont="1"/>
    <xf numFmtId="0" fontId="12" fillId="6" borderId="6" xfId="0" applyFont="1" applyFill="1" applyBorder="1" applyAlignment="1" applyProtection="1">
      <alignment vertical="center"/>
      <protection locked="0"/>
    </xf>
    <xf numFmtId="0" fontId="6" fillId="6" borderId="6" xfId="0" applyFont="1" applyFill="1" applyBorder="1" applyAlignment="1" applyProtection="1">
      <alignment vertical="center"/>
      <protection locked="0"/>
    </xf>
    <xf numFmtId="0" fontId="6" fillId="6" borderId="40" xfId="0" applyFont="1" applyFill="1" applyBorder="1" applyAlignment="1" applyProtection="1">
      <alignment horizontal="left" vertical="center"/>
      <protection locked="0"/>
    </xf>
    <xf numFmtId="0" fontId="6" fillId="6" borderId="40" xfId="0" applyFont="1" applyFill="1" applyBorder="1" applyAlignment="1" applyProtection="1">
      <alignment vertical="center"/>
      <protection locked="0"/>
    </xf>
    <xf numFmtId="0" fontId="21" fillId="8" borderId="44" xfId="0" applyFont="1" applyFill="1" applyBorder="1"/>
    <xf numFmtId="0" fontId="21" fillId="8" borderId="32" xfId="0" applyFont="1" applyFill="1" applyBorder="1"/>
    <xf numFmtId="0" fontId="21" fillId="9" borderId="44" xfId="0" applyFont="1" applyFill="1" applyBorder="1"/>
    <xf numFmtId="0" fontId="21" fillId="9" borderId="32" xfId="0" applyFont="1" applyFill="1" applyBorder="1"/>
    <xf numFmtId="0" fontId="20" fillId="8" borderId="31" xfId="0" applyFont="1" applyFill="1" applyBorder="1"/>
    <xf numFmtId="0" fontId="20" fillId="9" borderId="31" xfId="0" applyFont="1" applyFill="1" applyBorder="1"/>
    <xf numFmtId="0" fontId="21" fillId="0" borderId="0" xfId="0" applyFont="1" applyAlignment="1">
      <alignment horizontal="left" wrapText="1"/>
    </xf>
    <xf numFmtId="0" fontId="18" fillId="3" borderId="11" xfId="0" applyFont="1" applyFill="1" applyBorder="1" applyAlignment="1" applyProtection="1">
      <alignment horizontal="center" vertical="center"/>
      <protection locked="0"/>
    </xf>
    <xf numFmtId="0" fontId="18" fillId="3" borderId="25" xfId="0" applyFont="1" applyFill="1" applyBorder="1" applyAlignment="1" applyProtection="1">
      <alignment horizontal="center" vertical="center"/>
      <protection locked="0"/>
    </xf>
    <xf numFmtId="0" fontId="14" fillId="4" borderId="22" xfId="0" applyFont="1" applyFill="1" applyBorder="1" applyAlignment="1" applyProtection="1">
      <alignment horizontal="center" vertical="center"/>
      <protection locked="0"/>
    </xf>
    <xf numFmtId="0" fontId="14" fillId="4" borderId="23" xfId="0" applyFont="1" applyFill="1" applyBorder="1" applyAlignment="1" applyProtection="1">
      <alignment horizontal="center" vertical="center"/>
      <protection locked="0"/>
    </xf>
    <xf numFmtId="0" fontId="14" fillId="4" borderId="24" xfId="0" applyFont="1" applyFill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4" borderId="13" xfId="0" applyFont="1" applyFill="1" applyBorder="1" applyAlignment="1" applyProtection="1">
      <alignment horizontal="center" vertical="center"/>
      <protection locked="0"/>
    </xf>
    <xf numFmtId="0" fontId="14" fillId="4" borderId="15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14" fillId="0" borderId="20" xfId="0" quotePrefix="1" applyFont="1" applyBorder="1" applyAlignment="1" applyProtection="1">
      <alignment horizontal="center" vertical="center"/>
      <protection locked="0"/>
    </xf>
    <xf numFmtId="0" fontId="14" fillId="6" borderId="14" xfId="0" applyFont="1" applyFill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20" fillId="16" borderId="10" xfId="0" applyFont="1" applyFill="1" applyBorder="1" applyAlignment="1">
      <alignment horizontal="center" vertical="center"/>
    </xf>
    <xf numFmtId="0" fontId="21" fillId="16" borderId="10" xfId="0" applyFont="1" applyFill="1" applyBorder="1" applyAlignment="1">
      <alignment horizontal="center" vertical="center"/>
    </xf>
    <xf numFmtId="0" fontId="14" fillId="6" borderId="7" xfId="0" applyFont="1" applyFill="1" applyBorder="1" applyAlignment="1" applyProtection="1">
      <alignment horizontal="center" vertical="center"/>
      <protection locked="0"/>
    </xf>
    <xf numFmtId="0" fontId="14" fillId="18" borderId="7" xfId="0" applyFont="1" applyFill="1" applyBorder="1" applyAlignment="1" applyProtection="1">
      <alignment horizontal="center" vertical="center"/>
      <protection locked="0"/>
    </xf>
    <xf numFmtId="0" fontId="6" fillId="18" borderId="7" xfId="0" applyFont="1" applyFill="1" applyBorder="1" applyAlignment="1" applyProtection="1">
      <alignment horizontal="center" vertical="center"/>
      <protection locked="0"/>
    </xf>
    <xf numFmtId="0" fontId="2" fillId="18" borderId="10" xfId="0" applyFont="1" applyFill="1" applyBorder="1" applyProtection="1">
      <protection locked="0"/>
    </xf>
    <xf numFmtId="0" fontId="6" fillId="18" borderId="14" xfId="0" applyFont="1" applyFill="1" applyBorder="1" applyAlignment="1" applyProtection="1">
      <alignment horizontal="center" vertical="center"/>
      <protection locked="0"/>
    </xf>
    <xf numFmtId="0" fontId="2" fillId="18" borderId="21" xfId="0" applyFont="1" applyFill="1" applyBorder="1" applyProtection="1">
      <protection locked="0"/>
    </xf>
    <xf numFmtId="0" fontId="6" fillId="6" borderId="8" xfId="0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25" fillId="0" borderId="0" xfId="0" applyFont="1" applyFill="1" applyBorder="1" applyAlignment="1">
      <alignment vertical="center"/>
    </xf>
    <xf numFmtId="0" fontId="26" fillId="0" borderId="0" xfId="0" applyFont="1"/>
    <xf numFmtId="0" fontId="27" fillId="0" borderId="0" xfId="0" applyFont="1" applyFill="1" applyBorder="1" applyAlignment="1">
      <alignment vertical="center"/>
    </xf>
    <xf numFmtId="0" fontId="28" fillId="0" borderId="10" xfId="0" applyFont="1" applyFill="1" applyBorder="1" applyAlignment="1">
      <alignment vertical="center"/>
    </xf>
    <xf numFmtId="0" fontId="0" fillId="0" borderId="0" xfId="0" applyFill="1"/>
    <xf numFmtId="0" fontId="29" fillId="0" borderId="10" xfId="0" applyFont="1" applyFill="1" applyBorder="1"/>
    <xf numFmtId="0" fontId="6" fillId="0" borderId="6" xfId="0" applyFont="1" applyFill="1" applyBorder="1" applyAlignment="1" applyProtection="1">
      <alignment vertical="center"/>
      <protection locked="0"/>
    </xf>
    <xf numFmtId="0" fontId="12" fillId="0" borderId="6" xfId="0" applyFont="1" applyFill="1" applyBorder="1" applyAlignment="1" applyProtection="1">
      <alignment vertical="center"/>
      <protection locked="0"/>
    </xf>
    <xf numFmtId="0" fontId="12" fillId="0" borderId="10" xfId="0" applyFont="1" applyFill="1" applyBorder="1"/>
    <xf numFmtId="0" fontId="6" fillId="0" borderId="47" xfId="0" applyFont="1" applyFill="1" applyBorder="1" applyAlignment="1" applyProtection="1">
      <alignment vertical="center"/>
      <protection locked="0"/>
    </xf>
    <xf numFmtId="0" fontId="12" fillId="0" borderId="6" xfId="0" applyFont="1" applyFill="1" applyBorder="1" applyAlignment="1" applyProtection="1">
      <alignment vertical="center" wrapText="1"/>
      <protection locked="0"/>
    </xf>
    <xf numFmtId="0" fontId="28" fillId="0" borderId="10" xfId="0" applyFont="1" applyFill="1" applyBorder="1" applyProtection="1">
      <protection locked="0"/>
    </xf>
    <xf numFmtId="0" fontId="12" fillId="0" borderId="47" xfId="0" applyFont="1" applyFill="1" applyBorder="1" applyAlignment="1">
      <alignment horizontal="left"/>
    </xf>
    <xf numFmtId="0" fontId="6" fillId="0" borderId="6" xfId="0" applyFont="1" applyFill="1" applyBorder="1" applyAlignment="1" applyProtection="1">
      <alignment horizontal="right" vertical="center"/>
      <protection locked="0"/>
    </xf>
    <xf numFmtId="0" fontId="6" fillId="0" borderId="40" xfId="0" applyFont="1" applyFill="1" applyBorder="1" applyAlignment="1" applyProtection="1">
      <alignment horizontal="left" vertical="center"/>
      <protection locked="0"/>
    </xf>
    <xf numFmtId="0" fontId="6" fillId="0" borderId="40" xfId="0" applyFont="1" applyFill="1" applyBorder="1" applyAlignment="1" applyProtection="1">
      <alignment vertical="center"/>
      <protection locked="0"/>
    </xf>
    <xf numFmtId="0" fontId="26" fillId="0" borderId="0" xfId="0" applyFont="1" applyFill="1"/>
    <xf numFmtId="0" fontId="11" fillId="0" borderId="0" xfId="0" applyFont="1" applyFill="1"/>
    <xf numFmtId="0" fontId="26" fillId="0" borderId="0" xfId="0" applyFont="1" applyFill="1" applyBorder="1"/>
    <xf numFmtId="0" fontId="11" fillId="0" borderId="0" xfId="0" applyFont="1" applyFill="1" applyBorder="1"/>
    <xf numFmtId="0" fontId="25" fillId="0" borderId="0" xfId="0" applyFont="1" applyFill="1" applyBorder="1" applyProtection="1">
      <protection locked="0"/>
    </xf>
    <xf numFmtId="0" fontId="30" fillId="8" borderId="31" xfId="0" applyFont="1" applyFill="1" applyBorder="1" applyAlignment="1">
      <alignment vertical="center"/>
    </xf>
    <xf numFmtId="0" fontId="20" fillId="8" borderId="31" xfId="0" applyFont="1" applyFill="1" applyBorder="1" applyAlignment="1">
      <alignment vertical="center"/>
    </xf>
    <xf numFmtId="0" fontId="6" fillId="4" borderId="20" xfId="0" applyFont="1" applyFill="1" applyBorder="1" applyAlignment="1" applyProtection="1">
      <alignment horizontal="left" vertical="center"/>
      <protection locked="0"/>
    </xf>
    <xf numFmtId="0" fontId="6" fillId="4" borderId="40" xfId="0" applyFont="1" applyFill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14" fillId="4" borderId="34" xfId="0" applyFont="1" applyFill="1" applyBorder="1" applyAlignment="1" applyProtection="1">
      <alignment horizontal="left" vertical="center"/>
      <protection locked="0"/>
    </xf>
    <xf numFmtId="0" fontId="17" fillId="4" borderId="36" xfId="0" applyFont="1" applyFill="1" applyBorder="1" applyAlignment="1" applyProtection="1">
      <alignment horizontal="left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Protection="1">
      <protection locked="0"/>
    </xf>
    <xf numFmtId="0" fontId="7" fillId="0" borderId="36" xfId="0" applyFont="1" applyBorder="1" applyProtection="1"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 applyAlignment="1" applyProtection="1">
      <alignment horizontal="left"/>
      <protection locked="0"/>
    </xf>
    <xf numFmtId="0" fontId="1" fillId="3" borderId="26" xfId="0" applyFont="1" applyFill="1" applyBorder="1" applyAlignment="1" applyProtection="1">
      <alignment horizontal="center" vertical="center"/>
      <protection locked="0"/>
    </xf>
    <xf numFmtId="0" fontId="1" fillId="3" borderId="27" xfId="0" applyFont="1" applyFill="1" applyBorder="1" applyAlignment="1" applyProtection="1">
      <alignment horizontal="center" vertical="center"/>
      <protection locked="0"/>
    </xf>
    <xf numFmtId="0" fontId="1" fillId="3" borderId="28" xfId="0" applyFont="1" applyFill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0" fillId="0" borderId="30" xfId="0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7" fillId="3" borderId="26" xfId="0" applyFont="1" applyFill="1" applyBorder="1" applyAlignment="1" applyProtection="1">
      <alignment horizontal="right"/>
      <protection locked="0"/>
    </xf>
    <xf numFmtId="0" fontId="7" fillId="3" borderId="28" xfId="0" applyFont="1" applyFill="1" applyBorder="1" applyAlignment="1" applyProtection="1">
      <alignment horizontal="right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7" fillId="3" borderId="31" xfId="0" applyFont="1" applyFill="1" applyBorder="1" applyAlignment="1" applyProtection="1">
      <alignment horizontal="right" vertical="center"/>
      <protection locked="0"/>
    </xf>
    <xf numFmtId="0" fontId="7" fillId="3" borderId="32" xfId="0" applyFont="1" applyFill="1" applyBorder="1" applyAlignment="1" applyProtection="1">
      <alignment horizontal="right" vertical="center"/>
      <protection locked="0"/>
    </xf>
    <xf numFmtId="0" fontId="7" fillId="3" borderId="33" xfId="0" applyFont="1" applyFill="1" applyBorder="1" applyAlignment="1" applyProtection="1">
      <alignment horizontal="right" vertical="center"/>
      <protection locked="0"/>
    </xf>
    <xf numFmtId="0" fontId="7" fillId="3" borderId="29" xfId="0" applyFont="1" applyFill="1" applyBorder="1" applyAlignment="1" applyProtection="1">
      <alignment horizontal="right" vertical="center"/>
      <protection locked="0"/>
    </xf>
    <xf numFmtId="0" fontId="21" fillId="17" borderId="46" xfId="0" applyFont="1" applyFill="1" applyBorder="1" applyAlignment="1" applyProtection="1">
      <alignment horizontal="left" vertical="center" wrapText="1"/>
      <protection locked="0"/>
    </xf>
    <xf numFmtId="0" fontId="21" fillId="17" borderId="0" xfId="0" applyFont="1" applyFill="1" applyAlignment="1" applyProtection="1">
      <alignment horizontal="left" vertical="center" wrapText="1"/>
      <protection locked="0"/>
    </xf>
    <xf numFmtId="0" fontId="21" fillId="17" borderId="51" xfId="0" applyFont="1" applyFill="1" applyBorder="1" applyAlignment="1" applyProtection="1">
      <alignment horizontal="left" vertical="center" wrapText="1"/>
      <protection locked="0"/>
    </xf>
    <xf numFmtId="0" fontId="21" fillId="15" borderId="46" xfId="0" applyFont="1" applyFill="1" applyBorder="1" applyAlignment="1">
      <alignment horizontal="left" vertical="center" wrapText="1"/>
    </xf>
    <xf numFmtId="0" fontId="21" fillId="15" borderId="0" xfId="0" applyFont="1" applyFill="1" applyAlignment="1">
      <alignment horizontal="left" vertical="center" wrapText="1"/>
    </xf>
    <xf numFmtId="0" fontId="21" fillId="15" borderId="51" xfId="0" applyFont="1" applyFill="1" applyBorder="1" applyAlignment="1">
      <alignment horizontal="left" vertical="center" wrapText="1"/>
    </xf>
    <xf numFmtId="0" fontId="22" fillId="17" borderId="33" xfId="0" applyFont="1" applyFill="1" applyBorder="1" applyAlignment="1">
      <alignment horizontal="left" vertical="center" wrapText="1"/>
    </xf>
    <xf numFmtId="0" fontId="22" fillId="17" borderId="52" xfId="0" applyFont="1" applyFill="1" applyBorder="1" applyAlignment="1">
      <alignment horizontal="left" vertical="center" wrapText="1"/>
    </xf>
    <xf numFmtId="0" fontId="22" fillId="17" borderId="29" xfId="0" applyFont="1" applyFill="1" applyBorder="1" applyAlignment="1">
      <alignment horizontal="left" vertical="center" wrapText="1"/>
    </xf>
    <xf numFmtId="0" fontId="21" fillId="15" borderId="33" xfId="0" applyFont="1" applyFill="1" applyBorder="1" applyAlignment="1">
      <alignment horizontal="left" vertical="center" wrapText="1"/>
    </xf>
    <xf numFmtId="0" fontId="21" fillId="15" borderId="52" xfId="0" applyFont="1" applyFill="1" applyBorder="1" applyAlignment="1">
      <alignment horizontal="left" vertical="center" wrapText="1"/>
    </xf>
    <xf numFmtId="0" fontId="21" fillId="15" borderId="29" xfId="0" applyFont="1" applyFill="1" applyBorder="1" applyAlignment="1">
      <alignment horizontal="left" vertical="center" wrapText="1"/>
    </xf>
    <xf numFmtId="0" fontId="23" fillId="13" borderId="46" xfId="0" applyFont="1" applyFill="1" applyBorder="1" applyAlignment="1" applyProtection="1">
      <alignment horizontal="left" vertical="center" wrapText="1"/>
      <protection locked="0"/>
    </xf>
    <xf numFmtId="0" fontId="23" fillId="13" borderId="0" xfId="0" applyFont="1" applyFill="1" applyAlignment="1" applyProtection="1">
      <alignment horizontal="left" vertical="center" wrapText="1"/>
      <protection locked="0"/>
    </xf>
    <xf numFmtId="0" fontId="23" fillId="13" borderId="51" xfId="0" applyFont="1" applyFill="1" applyBorder="1" applyAlignment="1" applyProtection="1">
      <alignment horizontal="left" vertical="center" wrapText="1"/>
      <protection locked="0"/>
    </xf>
    <xf numFmtId="0" fontId="22" fillId="14" borderId="46" xfId="0" applyFont="1" applyFill="1" applyBorder="1" applyAlignment="1">
      <alignment horizontal="left" vertical="center" wrapText="1"/>
    </xf>
    <xf numFmtId="0" fontId="22" fillId="14" borderId="0" xfId="0" applyFont="1" applyFill="1" applyAlignment="1">
      <alignment horizontal="left" vertical="center" wrapText="1"/>
    </xf>
    <xf numFmtId="0" fontId="22" fillId="14" borderId="51" xfId="0" applyFont="1" applyFill="1" applyBorder="1" applyAlignment="1">
      <alignment horizontal="left" vertical="center" wrapText="1"/>
    </xf>
    <xf numFmtId="0" fontId="21" fillId="9" borderId="33" xfId="0" applyFont="1" applyFill="1" applyBorder="1" applyAlignment="1">
      <alignment horizontal="left" vertical="center"/>
    </xf>
    <xf numFmtId="0" fontId="21" fillId="9" borderId="52" xfId="0" applyFont="1" applyFill="1" applyBorder="1" applyAlignment="1">
      <alignment horizontal="left" vertical="center"/>
    </xf>
    <xf numFmtId="0" fontId="21" fillId="9" borderId="29" xfId="0" applyFont="1" applyFill="1" applyBorder="1" applyAlignment="1">
      <alignment horizontal="left" vertical="center"/>
    </xf>
    <xf numFmtId="0" fontId="20" fillId="17" borderId="31" xfId="0" applyFont="1" applyFill="1" applyBorder="1" applyAlignment="1">
      <alignment horizontal="left" vertical="center" wrapText="1"/>
    </xf>
    <xf numFmtId="0" fontId="20" fillId="17" borderId="44" xfId="0" applyFont="1" applyFill="1" applyBorder="1" applyAlignment="1">
      <alignment horizontal="left" vertical="center" wrapText="1"/>
    </xf>
    <xf numFmtId="0" fontId="20" fillId="17" borderId="32" xfId="0" applyFont="1" applyFill="1" applyBorder="1" applyAlignment="1">
      <alignment horizontal="left" vertical="center" wrapText="1"/>
    </xf>
    <xf numFmtId="0" fontId="20" fillId="15" borderId="31" xfId="0" applyFont="1" applyFill="1" applyBorder="1" applyAlignment="1">
      <alignment horizontal="left" vertical="center" wrapText="1"/>
    </xf>
    <xf numFmtId="0" fontId="20" fillId="15" borderId="44" xfId="0" applyFont="1" applyFill="1" applyBorder="1" applyAlignment="1">
      <alignment horizontal="left" vertical="center" wrapText="1"/>
    </xf>
    <xf numFmtId="0" fontId="20" fillId="15" borderId="32" xfId="0" applyFont="1" applyFill="1" applyBorder="1" applyAlignment="1">
      <alignment horizontal="left" vertical="center" wrapText="1"/>
    </xf>
    <xf numFmtId="0" fontId="21" fillId="13" borderId="33" xfId="0" applyFont="1" applyFill="1" applyBorder="1" applyAlignment="1">
      <alignment horizontal="left" vertical="center" wrapText="1"/>
    </xf>
    <xf numFmtId="0" fontId="21" fillId="13" borderId="52" xfId="0" applyFont="1" applyFill="1" applyBorder="1" applyAlignment="1">
      <alignment horizontal="left" vertical="center" wrapText="1"/>
    </xf>
    <xf numFmtId="0" fontId="21" fillId="13" borderId="29" xfId="0" applyFont="1" applyFill="1" applyBorder="1" applyAlignment="1">
      <alignment horizontal="left" vertical="center" wrapText="1"/>
    </xf>
    <xf numFmtId="0" fontId="22" fillId="14" borderId="33" xfId="0" applyFont="1" applyFill="1" applyBorder="1" applyAlignment="1">
      <alignment horizontal="left" vertical="center" wrapText="1"/>
    </xf>
    <xf numFmtId="0" fontId="22" fillId="14" borderId="52" xfId="0" applyFont="1" applyFill="1" applyBorder="1" applyAlignment="1">
      <alignment horizontal="left" vertical="center" wrapText="1"/>
    </xf>
    <xf numFmtId="0" fontId="22" fillId="14" borderId="29" xfId="0" applyFont="1" applyFill="1" applyBorder="1" applyAlignment="1">
      <alignment horizontal="left" vertical="center" wrapText="1"/>
    </xf>
    <xf numFmtId="0" fontId="21" fillId="8" borderId="33" xfId="0" applyFont="1" applyFill="1" applyBorder="1" applyAlignment="1">
      <alignment horizontal="left" vertical="center"/>
    </xf>
    <xf numFmtId="0" fontId="21" fillId="8" borderId="52" xfId="0" applyFont="1" applyFill="1" applyBorder="1" applyAlignment="1">
      <alignment horizontal="left" vertical="center"/>
    </xf>
    <xf numFmtId="0" fontId="21" fillId="8" borderId="29" xfId="0" applyFont="1" applyFill="1" applyBorder="1" applyAlignment="1">
      <alignment horizontal="left" vertical="center"/>
    </xf>
    <xf numFmtId="0" fontId="23" fillId="11" borderId="33" xfId="0" applyFont="1" applyFill="1" applyBorder="1" applyAlignment="1">
      <alignment horizontal="left" vertical="center" wrapText="1"/>
    </xf>
    <xf numFmtId="0" fontId="23" fillId="11" borderId="52" xfId="0" applyFont="1" applyFill="1" applyBorder="1" applyAlignment="1">
      <alignment horizontal="left" vertical="center" wrapText="1"/>
    </xf>
    <xf numFmtId="0" fontId="23" fillId="11" borderId="29" xfId="0" applyFont="1" applyFill="1" applyBorder="1" applyAlignment="1">
      <alignment horizontal="left" vertical="center" wrapText="1"/>
    </xf>
    <xf numFmtId="0" fontId="21" fillId="12" borderId="33" xfId="2" applyFont="1" applyFill="1" applyBorder="1" applyAlignment="1">
      <alignment horizontal="left" vertical="center" wrapText="1"/>
    </xf>
    <xf numFmtId="0" fontId="21" fillId="12" borderId="52" xfId="2" applyFont="1" applyFill="1" applyBorder="1" applyAlignment="1">
      <alignment horizontal="left" vertical="center" wrapText="1"/>
    </xf>
    <xf numFmtId="0" fontId="21" fillId="12" borderId="29" xfId="2" applyFont="1" applyFill="1" applyBorder="1" applyAlignment="1">
      <alignment horizontal="left" vertical="center" wrapText="1"/>
    </xf>
    <xf numFmtId="0" fontId="20" fillId="13" borderId="31" xfId="0" applyFont="1" applyFill="1" applyBorder="1" applyAlignment="1">
      <alignment horizontal="left" vertical="center" wrapText="1"/>
    </xf>
    <xf numFmtId="0" fontId="20" fillId="13" borderId="44" xfId="0" applyFont="1" applyFill="1" applyBorder="1" applyAlignment="1">
      <alignment horizontal="left" vertical="center" wrapText="1"/>
    </xf>
    <xf numFmtId="0" fontId="20" fillId="13" borderId="32" xfId="0" applyFont="1" applyFill="1" applyBorder="1" applyAlignment="1">
      <alignment horizontal="left" vertical="center" wrapText="1"/>
    </xf>
    <xf numFmtId="0" fontId="20" fillId="14" borderId="31" xfId="0" applyFont="1" applyFill="1" applyBorder="1" applyAlignment="1">
      <alignment horizontal="left" vertical="center" wrapText="1"/>
    </xf>
    <xf numFmtId="0" fontId="20" fillId="14" borderId="44" xfId="0" applyFont="1" applyFill="1" applyBorder="1" applyAlignment="1">
      <alignment horizontal="left" vertical="center" wrapText="1"/>
    </xf>
    <xf numFmtId="0" fontId="20" fillId="14" borderId="32" xfId="0" applyFont="1" applyFill="1" applyBorder="1" applyAlignment="1">
      <alignment horizontal="left" vertical="center" wrapText="1"/>
    </xf>
    <xf numFmtId="0" fontId="20" fillId="11" borderId="31" xfId="0" applyFont="1" applyFill="1" applyBorder="1" applyAlignment="1">
      <alignment horizontal="left" wrapText="1"/>
    </xf>
    <xf numFmtId="0" fontId="20" fillId="11" borderId="44" xfId="0" applyFont="1" applyFill="1" applyBorder="1" applyAlignment="1">
      <alignment horizontal="left" wrapText="1"/>
    </xf>
    <xf numFmtId="0" fontId="20" fillId="11" borderId="32" xfId="0" applyFont="1" applyFill="1" applyBorder="1" applyAlignment="1">
      <alignment horizontal="left" wrapText="1"/>
    </xf>
    <xf numFmtId="0" fontId="20" fillId="12" borderId="31" xfId="0" applyFont="1" applyFill="1" applyBorder="1" applyAlignment="1">
      <alignment horizontal="left" wrapText="1"/>
    </xf>
    <xf numFmtId="0" fontId="20" fillId="12" borderId="44" xfId="0" applyFont="1" applyFill="1" applyBorder="1" applyAlignment="1">
      <alignment horizontal="left" wrapText="1"/>
    </xf>
    <xf numFmtId="0" fontId="20" fillId="12" borderId="32" xfId="0" applyFont="1" applyFill="1" applyBorder="1" applyAlignment="1">
      <alignment horizontal="left" wrapText="1"/>
    </xf>
    <xf numFmtId="0" fontId="21" fillId="9" borderId="46" xfId="0" applyFont="1" applyFill="1" applyBorder="1" applyAlignment="1">
      <alignment horizontal="left" vertical="center"/>
    </xf>
    <xf numFmtId="0" fontId="21" fillId="9" borderId="0" xfId="0" applyFont="1" applyFill="1" applyAlignment="1">
      <alignment horizontal="left" vertical="center"/>
    </xf>
    <xf numFmtId="0" fontId="21" fillId="9" borderId="51" xfId="0" applyFont="1" applyFill="1" applyBorder="1" applyAlignment="1">
      <alignment horizontal="left" vertical="center"/>
    </xf>
    <xf numFmtId="0" fontId="23" fillId="11" borderId="46" xfId="0" applyFont="1" applyFill="1" applyBorder="1" applyAlignment="1">
      <alignment horizontal="left" vertical="center" wrapText="1"/>
    </xf>
    <xf numFmtId="0" fontId="23" fillId="11" borderId="0" xfId="0" applyFont="1" applyFill="1" applyAlignment="1">
      <alignment horizontal="left" vertical="center" wrapText="1"/>
    </xf>
    <xf numFmtId="0" fontId="23" fillId="11" borderId="51" xfId="0" applyFont="1" applyFill="1" applyBorder="1" applyAlignment="1">
      <alignment horizontal="left" vertical="center" wrapText="1"/>
    </xf>
    <xf numFmtId="0" fontId="21" fillId="12" borderId="46" xfId="2" applyFont="1" applyFill="1" applyBorder="1" applyAlignment="1">
      <alignment horizontal="left" vertical="center" wrapText="1"/>
    </xf>
    <xf numFmtId="0" fontId="21" fillId="12" borderId="0" xfId="2" applyFont="1" applyFill="1" applyAlignment="1">
      <alignment horizontal="left" vertical="center" wrapText="1"/>
    </xf>
    <xf numFmtId="0" fontId="21" fillId="12" borderId="51" xfId="2" applyFont="1" applyFill="1" applyBorder="1" applyAlignment="1">
      <alignment horizontal="left" vertical="center" wrapText="1"/>
    </xf>
    <xf numFmtId="0" fontId="21" fillId="10" borderId="46" xfId="0" applyFont="1" applyFill="1" applyBorder="1" applyAlignment="1" applyProtection="1">
      <alignment horizontal="left" vertical="center" wrapText="1"/>
      <protection locked="0"/>
    </xf>
    <xf numFmtId="0" fontId="21" fillId="10" borderId="0" xfId="0" applyFont="1" applyFill="1" applyAlignment="1" applyProtection="1">
      <alignment horizontal="left" vertical="center" wrapText="1"/>
      <protection locked="0"/>
    </xf>
    <xf numFmtId="0" fontId="21" fillId="10" borderId="51" xfId="0" applyFont="1" applyFill="1" applyBorder="1" applyAlignment="1" applyProtection="1">
      <alignment horizontal="left" vertical="center" wrapText="1"/>
      <protection locked="0"/>
    </xf>
    <xf numFmtId="0" fontId="21" fillId="10" borderId="33" xfId="0" applyFont="1" applyFill="1" applyBorder="1" applyAlignment="1" applyProtection="1">
      <alignment horizontal="left" vertical="center" wrapText="1"/>
      <protection locked="0"/>
    </xf>
    <xf numFmtId="0" fontId="21" fillId="10" borderId="52" xfId="0" applyFont="1" applyFill="1" applyBorder="1" applyAlignment="1" applyProtection="1">
      <alignment horizontal="left" vertical="center" wrapText="1"/>
      <protection locked="0"/>
    </xf>
    <xf numFmtId="0" fontId="21" fillId="10" borderId="29" xfId="0" applyFont="1" applyFill="1" applyBorder="1" applyAlignment="1" applyProtection="1">
      <alignment horizontal="left" vertical="center" wrapText="1"/>
      <protection locked="0"/>
    </xf>
    <xf numFmtId="0" fontId="20" fillId="10" borderId="31" xfId="0" applyFont="1" applyFill="1" applyBorder="1" applyAlignment="1">
      <alignment horizontal="left" vertical="center" wrapText="1"/>
    </xf>
    <xf numFmtId="0" fontId="20" fillId="10" borderId="44" xfId="0" applyFont="1" applyFill="1" applyBorder="1" applyAlignment="1">
      <alignment horizontal="left" vertical="center" wrapText="1"/>
    </xf>
    <xf numFmtId="0" fontId="20" fillId="10" borderId="32" xfId="0" applyFont="1" applyFill="1" applyBorder="1" applyAlignment="1">
      <alignment horizontal="left" vertical="center" wrapText="1"/>
    </xf>
    <xf numFmtId="0" fontId="21" fillId="8" borderId="46" xfId="0" applyFont="1" applyFill="1" applyBorder="1" applyAlignment="1">
      <alignment horizontal="left" vertical="center"/>
    </xf>
    <xf numFmtId="0" fontId="21" fillId="8" borderId="0" xfId="0" applyFont="1" applyFill="1" applyAlignment="1">
      <alignment horizontal="left" vertical="center"/>
    </xf>
    <xf numFmtId="0" fontId="21" fillId="8" borderId="51" xfId="0" applyFont="1" applyFill="1" applyBorder="1" applyAlignment="1">
      <alignment horizontal="left" vertical="center"/>
    </xf>
    <xf numFmtId="0" fontId="24" fillId="0" borderId="48" xfId="0" applyFont="1" applyBorder="1" applyAlignment="1" applyProtection="1">
      <alignment horizontal="center" vertical="center"/>
      <protection locked="0"/>
    </xf>
    <xf numFmtId="0" fontId="24" fillId="0" borderId="49" xfId="0" applyFont="1" applyBorder="1" applyAlignment="1" applyProtection="1">
      <alignment horizontal="center" vertical="center"/>
      <protection locked="0"/>
    </xf>
    <xf numFmtId="0" fontId="24" fillId="0" borderId="50" xfId="0" applyFont="1" applyBorder="1" applyAlignment="1" applyProtection="1">
      <alignment horizontal="center" vertical="center"/>
      <protection locked="0"/>
    </xf>
    <xf numFmtId="0" fontId="21" fillId="8" borderId="0" xfId="0" applyFont="1" applyFill="1" applyBorder="1" applyAlignment="1">
      <alignment horizontal="left" vertical="center"/>
    </xf>
    <xf numFmtId="0" fontId="6" fillId="0" borderId="20" xfId="0" applyFont="1" applyFill="1" applyBorder="1" applyAlignment="1" applyProtection="1">
      <alignment horizontal="left" vertical="center"/>
      <protection locked="0"/>
    </xf>
    <xf numFmtId="0" fontId="6" fillId="0" borderId="40" xfId="0" applyFont="1" applyFill="1" applyBorder="1" applyAlignment="1" applyProtection="1">
      <alignment horizontal="left" vertical="center"/>
      <protection locked="0"/>
    </xf>
    <xf numFmtId="0" fontId="14" fillId="0" borderId="34" xfId="0" applyFont="1" applyFill="1" applyBorder="1" applyAlignment="1" applyProtection="1">
      <alignment horizontal="left" vertical="center"/>
      <protection locked="0"/>
    </xf>
    <xf numFmtId="0" fontId="17" fillId="0" borderId="36" xfId="0" applyFont="1" applyFill="1" applyBorder="1" applyAlignment="1" applyProtection="1">
      <alignment horizontal="left" vertical="center"/>
      <protection locked="0"/>
    </xf>
  </cellXfs>
  <cellStyles count="5">
    <cellStyle name="Normalny" xfId="0" builtinId="0"/>
    <cellStyle name="Normalny 2" xfId="3"/>
    <cellStyle name="Normalny 3" xfId="2"/>
    <cellStyle name="Wąski" xfId="1"/>
    <cellStyle name="Wąski 2" xfId="4"/>
  </cellStyles>
  <dxfs count="14"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41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41"/>
        </patternFill>
      </fill>
    </dxf>
  </dxfs>
  <tableStyles count="0" defaultTableStyle="TableStyleMedium9" defaultPivotStyle="PivotStyleLight16"/>
  <colors>
    <mruColors>
      <color rgb="FFA2F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AS75"/>
  <sheetViews>
    <sheetView showZeros="0" tabSelected="1" zoomScale="115" zoomScaleNormal="115" zoomScaleSheetLayoutView="75" workbookViewId="0">
      <pane xSplit="10" ySplit="6" topLeftCell="K13" activePane="bottomRight" state="frozen"/>
      <selection activeCell="B1" sqref="B1"/>
      <selection pane="topRight" activeCell="K1" sqref="K1"/>
      <selection pane="bottomLeft" activeCell="B7" sqref="B7"/>
      <selection pane="bottomRight" activeCell="D3" sqref="D3"/>
    </sheetView>
  </sheetViews>
  <sheetFormatPr defaultColWidth="9.140625" defaultRowHeight="12.75"/>
  <cols>
    <col min="1" max="1" width="0.140625" style="13" customWidth="1"/>
    <col min="2" max="2" width="4.7109375" style="1" customWidth="1"/>
    <col min="3" max="3" width="4.140625" style="1" customWidth="1"/>
    <col min="4" max="4" width="37.7109375" style="1" customWidth="1"/>
    <col min="5" max="9" width="5" style="1" customWidth="1"/>
    <col min="10" max="10" width="4" style="1" bestFit="1" customWidth="1"/>
    <col min="11" max="11" width="3.85546875" style="1" customWidth="1"/>
    <col min="12" max="12" width="4.28515625" style="1" customWidth="1"/>
    <col min="13" max="14" width="2.7109375" style="1" customWidth="1"/>
    <col min="15" max="15" width="4.7109375" style="1" customWidth="1"/>
    <col min="16" max="16" width="3.85546875" style="1" customWidth="1"/>
    <col min="17" max="17" width="3.5703125" style="1" bestFit="1" customWidth="1"/>
    <col min="18" max="19" width="2.7109375" style="1" customWidth="1"/>
    <col min="20" max="20" width="4.7109375" style="1" customWidth="1"/>
    <col min="21" max="21" width="3.7109375" style="1" customWidth="1"/>
    <col min="22" max="22" width="3.5703125" style="1" bestFit="1" customWidth="1"/>
    <col min="23" max="24" width="2.7109375" style="1" customWidth="1"/>
    <col min="25" max="25" width="4.7109375" style="1" customWidth="1"/>
    <col min="26" max="26" width="3.42578125" style="1" customWidth="1"/>
    <col min="27" max="29" width="2.7109375" style="1" customWidth="1"/>
    <col min="30" max="30" width="4.7109375" style="1" customWidth="1"/>
    <col min="31" max="31" width="3.140625" style="1" customWidth="1"/>
    <col min="32" max="32" width="2.7109375" style="1" customWidth="1"/>
    <col min="33" max="33" width="3.42578125" style="1" customWidth="1"/>
    <col min="34" max="34" width="2.7109375" style="1" customWidth="1"/>
    <col min="35" max="35" width="4.7109375" style="1" customWidth="1"/>
    <col min="36" max="36" width="4" style="1" customWidth="1"/>
    <col min="37" max="39" width="2.7109375" style="1" customWidth="1"/>
    <col min="40" max="40" width="4.7109375" style="1" customWidth="1"/>
    <col min="41" max="44" width="2.7109375" style="1" customWidth="1"/>
    <col min="45" max="45" width="4.85546875" style="1" customWidth="1"/>
    <col min="46" max="16384" width="9.140625" style="1"/>
  </cols>
  <sheetData>
    <row r="1" spans="1:45" ht="16.5" customHeight="1">
      <c r="D1" s="46"/>
      <c r="F1" s="14"/>
    </row>
    <row r="2" spans="1:45" ht="16.5" customHeight="1">
      <c r="E2" s="3" t="s">
        <v>41</v>
      </c>
      <c r="G2" s="4" t="s">
        <v>42</v>
      </c>
      <c r="AO2" s="2"/>
      <c r="AP2" s="165"/>
      <c r="AQ2" s="165"/>
      <c r="AR2" s="165"/>
      <c r="AS2" s="165"/>
    </row>
    <row r="3" spans="1:45" ht="16.5" customHeight="1">
      <c r="C3" s="4"/>
      <c r="E3" s="3"/>
      <c r="F3" s="39"/>
      <c r="AO3" s="2" t="s">
        <v>16</v>
      </c>
      <c r="AP3" s="165">
        <f ca="1">TODAY()</f>
        <v>46140</v>
      </c>
      <c r="AQ3" s="165"/>
      <c r="AR3" s="165"/>
      <c r="AS3" s="165"/>
    </row>
    <row r="4" spans="1:45" ht="16.5" customHeight="1">
      <c r="C4" s="4"/>
      <c r="E4" s="5"/>
      <c r="AO4" s="5" t="s">
        <v>15</v>
      </c>
      <c r="AP4" s="6" t="s">
        <v>43</v>
      </c>
    </row>
    <row r="5" spans="1:45" ht="13.5" customHeight="1">
      <c r="C5" s="156" t="s">
        <v>5</v>
      </c>
      <c r="D5" s="163" t="s">
        <v>32</v>
      </c>
      <c r="E5" s="160" t="s">
        <v>13</v>
      </c>
      <c r="F5" s="161"/>
      <c r="G5" s="161"/>
      <c r="H5" s="161"/>
      <c r="I5" s="161"/>
      <c r="J5" s="162"/>
      <c r="K5" s="169" t="s">
        <v>6</v>
      </c>
      <c r="L5" s="170"/>
      <c r="M5" s="170"/>
      <c r="N5" s="170"/>
      <c r="O5" s="171"/>
      <c r="P5" s="169" t="s">
        <v>7</v>
      </c>
      <c r="Q5" s="170"/>
      <c r="R5" s="170"/>
      <c r="S5" s="170"/>
      <c r="T5" s="171"/>
      <c r="U5" s="169" t="s">
        <v>8</v>
      </c>
      <c r="V5" s="170"/>
      <c r="W5" s="170"/>
      <c r="X5" s="170"/>
      <c r="Y5" s="171"/>
      <c r="Z5" s="169" t="s">
        <v>9</v>
      </c>
      <c r="AA5" s="170"/>
      <c r="AB5" s="170"/>
      <c r="AC5" s="170"/>
      <c r="AD5" s="171"/>
      <c r="AE5" s="169" t="s">
        <v>10</v>
      </c>
      <c r="AF5" s="170"/>
      <c r="AG5" s="170"/>
      <c r="AH5" s="170"/>
      <c r="AI5" s="171"/>
      <c r="AJ5" s="169" t="s">
        <v>11</v>
      </c>
      <c r="AK5" s="170"/>
      <c r="AL5" s="170"/>
      <c r="AM5" s="170"/>
      <c r="AN5" s="171"/>
      <c r="AO5" s="169" t="s">
        <v>12</v>
      </c>
      <c r="AP5" s="170"/>
      <c r="AQ5" s="170"/>
      <c r="AR5" s="170"/>
      <c r="AS5" s="171"/>
    </row>
    <row r="6" spans="1:45" ht="15" customHeight="1">
      <c r="C6" s="157"/>
      <c r="D6" s="164"/>
      <c r="E6" s="7" t="s">
        <v>0</v>
      </c>
      <c r="F6" s="8" t="s">
        <v>1</v>
      </c>
      <c r="G6" s="8" t="s">
        <v>2</v>
      </c>
      <c r="H6" s="9" t="s">
        <v>3</v>
      </c>
      <c r="I6" s="32" t="s">
        <v>4</v>
      </c>
      <c r="J6" s="10" t="s">
        <v>20</v>
      </c>
      <c r="K6" s="7" t="s">
        <v>0</v>
      </c>
      <c r="L6" s="8" t="s">
        <v>1</v>
      </c>
      <c r="M6" s="8" t="s">
        <v>2</v>
      </c>
      <c r="N6" s="9" t="s">
        <v>3</v>
      </c>
      <c r="O6" s="10" t="s">
        <v>20</v>
      </c>
      <c r="P6" s="7" t="s">
        <v>0</v>
      </c>
      <c r="Q6" s="8" t="s">
        <v>1</v>
      </c>
      <c r="R6" s="8" t="s">
        <v>2</v>
      </c>
      <c r="S6" s="9" t="s">
        <v>3</v>
      </c>
      <c r="T6" s="10" t="s">
        <v>20</v>
      </c>
      <c r="U6" s="7" t="s">
        <v>0</v>
      </c>
      <c r="V6" s="8" t="s">
        <v>1</v>
      </c>
      <c r="W6" s="8" t="s">
        <v>2</v>
      </c>
      <c r="X6" s="9" t="s">
        <v>3</v>
      </c>
      <c r="Y6" s="10" t="s">
        <v>20</v>
      </c>
      <c r="Z6" s="7" t="s">
        <v>0</v>
      </c>
      <c r="AA6" s="8" t="s">
        <v>1</v>
      </c>
      <c r="AB6" s="8" t="s">
        <v>2</v>
      </c>
      <c r="AC6" s="9" t="s">
        <v>3</v>
      </c>
      <c r="AD6" s="10" t="s">
        <v>20</v>
      </c>
      <c r="AE6" s="7" t="s">
        <v>0</v>
      </c>
      <c r="AF6" s="8" t="s">
        <v>1</v>
      </c>
      <c r="AG6" s="8" t="s">
        <v>2</v>
      </c>
      <c r="AH6" s="9" t="s">
        <v>3</v>
      </c>
      <c r="AI6" s="10" t="s">
        <v>20</v>
      </c>
      <c r="AJ6" s="7" t="s">
        <v>0</v>
      </c>
      <c r="AK6" s="8" t="s">
        <v>1</v>
      </c>
      <c r="AL6" s="8" t="s">
        <v>2</v>
      </c>
      <c r="AM6" s="9" t="s">
        <v>3</v>
      </c>
      <c r="AN6" s="10" t="s">
        <v>20</v>
      </c>
      <c r="AO6" s="7" t="s">
        <v>0</v>
      </c>
      <c r="AP6" s="8" t="s">
        <v>1</v>
      </c>
      <c r="AQ6" s="8" t="s">
        <v>2</v>
      </c>
      <c r="AR6" s="9" t="s">
        <v>3</v>
      </c>
      <c r="AS6" s="10" t="s">
        <v>20</v>
      </c>
    </row>
    <row r="7" spans="1:45" ht="15" customHeight="1">
      <c r="C7" s="158" t="s">
        <v>45</v>
      </c>
      <c r="D7" s="159"/>
      <c r="E7" s="106">
        <f t="shared" ref="E7:AS7" si="0">SUM(E8:E12)</f>
        <v>90</v>
      </c>
      <c r="F7" s="107">
        <f t="shared" si="0"/>
        <v>210</v>
      </c>
      <c r="G7" s="107">
        <f t="shared" si="0"/>
        <v>0</v>
      </c>
      <c r="H7" s="108">
        <f t="shared" si="0"/>
        <v>0</v>
      </c>
      <c r="I7" s="76">
        <f t="shared" si="0"/>
        <v>300</v>
      </c>
      <c r="J7" s="38">
        <f t="shared" si="0"/>
        <v>16</v>
      </c>
      <c r="K7" s="41">
        <f t="shared" si="0"/>
        <v>60</v>
      </c>
      <c r="L7" s="42">
        <f t="shared" si="0"/>
        <v>75</v>
      </c>
      <c r="M7" s="42">
        <f t="shared" si="0"/>
        <v>0</v>
      </c>
      <c r="N7" s="43">
        <f t="shared" si="0"/>
        <v>0</v>
      </c>
      <c r="O7" s="34">
        <f t="shared" si="0"/>
        <v>7</v>
      </c>
      <c r="P7" s="41">
        <f t="shared" si="0"/>
        <v>30</v>
      </c>
      <c r="Q7" s="42">
        <f t="shared" si="0"/>
        <v>75</v>
      </c>
      <c r="R7" s="42">
        <f t="shared" si="0"/>
        <v>0</v>
      </c>
      <c r="S7" s="43">
        <f t="shared" si="0"/>
        <v>0</v>
      </c>
      <c r="T7" s="34">
        <f t="shared" si="0"/>
        <v>5</v>
      </c>
      <c r="U7" s="41">
        <f t="shared" si="0"/>
        <v>0</v>
      </c>
      <c r="V7" s="42">
        <f t="shared" si="0"/>
        <v>30</v>
      </c>
      <c r="W7" s="42">
        <f t="shared" si="0"/>
        <v>0</v>
      </c>
      <c r="X7" s="43">
        <f t="shared" si="0"/>
        <v>0</v>
      </c>
      <c r="Y7" s="34">
        <f t="shared" si="0"/>
        <v>2</v>
      </c>
      <c r="Z7" s="41">
        <f t="shared" si="0"/>
        <v>0</v>
      </c>
      <c r="AA7" s="42">
        <f t="shared" si="0"/>
        <v>30</v>
      </c>
      <c r="AB7" s="42">
        <f t="shared" si="0"/>
        <v>0</v>
      </c>
      <c r="AC7" s="43">
        <f t="shared" si="0"/>
        <v>0</v>
      </c>
      <c r="AD7" s="34">
        <f t="shared" si="0"/>
        <v>2</v>
      </c>
      <c r="AE7" s="41">
        <f t="shared" si="0"/>
        <v>0</v>
      </c>
      <c r="AF7" s="42">
        <f t="shared" si="0"/>
        <v>0</v>
      </c>
      <c r="AG7" s="42">
        <f t="shared" si="0"/>
        <v>0</v>
      </c>
      <c r="AH7" s="43">
        <f t="shared" si="0"/>
        <v>0</v>
      </c>
      <c r="AI7" s="34">
        <f t="shared" si="0"/>
        <v>0</v>
      </c>
      <c r="AJ7" s="41">
        <f t="shared" si="0"/>
        <v>0</v>
      </c>
      <c r="AK7" s="42">
        <f t="shared" si="0"/>
        <v>0</v>
      </c>
      <c r="AL7" s="42">
        <f t="shared" si="0"/>
        <v>0</v>
      </c>
      <c r="AM7" s="43">
        <f t="shared" si="0"/>
        <v>0</v>
      </c>
      <c r="AN7" s="34">
        <f t="shared" si="0"/>
        <v>0</v>
      </c>
      <c r="AO7" s="41">
        <f t="shared" si="0"/>
        <v>0</v>
      </c>
      <c r="AP7" s="42">
        <f t="shared" si="0"/>
        <v>0</v>
      </c>
      <c r="AQ7" s="42">
        <f t="shared" si="0"/>
        <v>0</v>
      </c>
      <c r="AR7" s="43">
        <f t="shared" si="0"/>
        <v>0</v>
      </c>
      <c r="AS7" s="35">
        <f t="shared" si="0"/>
        <v>0</v>
      </c>
    </row>
    <row r="8" spans="1:45" ht="15" customHeight="1">
      <c r="A8" s="15"/>
      <c r="C8" s="16">
        <v>1</v>
      </c>
      <c r="D8" s="93" t="s">
        <v>39</v>
      </c>
      <c r="E8" s="109">
        <v>45</v>
      </c>
      <c r="F8" s="24">
        <v>30</v>
      </c>
      <c r="G8" s="24">
        <v>0</v>
      </c>
      <c r="H8" s="55">
        <v>0</v>
      </c>
      <c r="I8" s="110">
        <f t="shared" ref="I8" si="1">SUM(E8:H8)</f>
        <v>75</v>
      </c>
      <c r="J8" s="11">
        <f t="shared" ref="J8:J12" si="2">SUMIF($K$6:$AS$6,J$6,$K8:$AS8)</f>
        <v>5</v>
      </c>
      <c r="K8" s="17">
        <v>15</v>
      </c>
      <c r="L8" s="18">
        <v>15</v>
      </c>
      <c r="M8" s="18"/>
      <c r="N8" s="19"/>
      <c r="O8" s="11">
        <v>2</v>
      </c>
      <c r="P8" s="17">
        <v>30</v>
      </c>
      <c r="Q8" s="18">
        <v>15</v>
      </c>
      <c r="R8" s="18"/>
      <c r="S8" s="19"/>
      <c r="T8" s="11">
        <v>3</v>
      </c>
      <c r="U8" s="17"/>
      <c r="V8" s="18"/>
      <c r="W8" s="18"/>
      <c r="X8" s="19"/>
      <c r="Y8" s="11"/>
      <c r="Z8" s="17"/>
      <c r="AA8" s="18"/>
      <c r="AB8" s="18"/>
      <c r="AC8" s="19"/>
      <c r="AD8" s="11"/>
      <c r="AE8" s="17"/>
      <c r="AF8" s="18"/>
      <c r="AG8" s="18"/>
      <c r="AH8" s="19"/>
      <c r="AI8" s="11"/>
      <c r="AJ8" s="17"/>
      <c r="AK8" s="18"/>
      <c r="AL8" s="18"/>
      <c r="AM8" s="19"/>
      <c r="AN8" s="11"/>
      <c r="AO8" s="17"/>
      <c r="AP8" s="18"/>
      <c r="AQ8" s="18"/>
      <c r="AR8" s="19"/>
      <c r="AS8" s="11"/>
    </row>
    <row r="9" spans="1:45" ht="14.25" customHeight="1">
      <c r="A9" s="15"/>
      <c r="C9" s="16">
        <v>2</v>
      </c>
      <c r="D9" s="93" t="s">
        <v>148</v>
      </c>
      <c r="E9" s="27">
        <v>0</v>
      </c>
      <c r="F9" s="24">
        <v>120</v>
      </c>
      <c r="G9" s="24">
        <v>0</v>
      </c>
      <c r="H9" s="25">
        <v>0</v>
      </c>
      <c r="I9" s="110">
        <f t="shared" ref="I9:I12" si="3">SUM(E9:H9)</f>
        <v>120</v>
      </c>
      <c r="J9" s="11">
        <f t="shared" si="2"/>
        <v>8</v>
      </c>
      <c r="K9" s="17"/>
      <c r="L9" s="18">
        <v>30</v>
      </c>
      <c r="M9" s="18"/>
      <c r="N9" s="19"/>
      <c r="O9" s="11">
        <v>2</v>
      </c>
      <c r="P9" s="20"/>
      <c r="Q9" s="18">
        <v>30</v>
      </c>
      <c r="R9" s="18"/>
      <c r="S9" s="19"/>
      <c r="T9" s="11">
        <v>2</v>
      </c>
      <c r="U9" s="17"/>
      <c r="V9" s="18">
        <v>30</v>
      </c>
      <c r="W9" s="18"/>
      <c r="X9" s="19"/>
      <c r="Y9" s="11">
        <v>2</v>
      </c>
      <c r="Z9" s="70"/>
      <c r="AA9" s="129">
        <v>30</v>
      </c>
      <c r="AB9" s="58"/>
      <c r="AC9" s="19"/>
      <c r="AD9" s="11">
        <v>2</v>
      </c>
      <c r="AE9" s="17"/>
      <c r="AF9" s="18"/>
      <c r="AG9" s="18"/>
      <c r="AH9" s="19"/>
      <c r="AI9" s="11"/>
      <c r="AJ9" s="17"/>
      <c r="AK9" s="18"/>
      <c r="AL9" s="18"/>
      <c r="AM9" s="19"/>
      <c r="AN9" s="11"/>
      <c r="AO9" s="17"/>
      <c r="AP9" s="18"/>
      <c r="AQ9" s="18"/>
      <c r="AR9" s="19"/>
      <c r="AS9" s="11"/>
    </row>
    <row r="10" spans="1:45" s="6" customFormat="1" ht="15" customHeight="1">
      <c r="A10" s="15">
        <v>1</v>
      </c>
      <c r="C10" s="16">
        <v>3</v>
      </c>
      <c r="D10" s="93" t="s">
        <v>18</v>
      </c>
      <c r="E10" s="27">
        <v>0</v>
      </c>
      <c r="F10" s="24">
        <v>60</v>
      </c>
      <c r="G10" s="24">
        <v>0</v>
      </c>
      <c r="H10" s="25">
        <v>0</v>
      </c>
      <c r="I10" s="110">
        <f t="shared" si="3"/>
        <v>60</v>
      </c>
      <c r="J10" s="11">
        <f t="shared" si="2"/>
        <v>0</v>
      </c>
      <c r="K10" s="17"/>
      <c r="L10" s="18">
        <v>30</v>
      </c>
      <c r="M10" s="18"/>
      <c r="N10" s="19"/>
      <c r="O10" s="11"/>
      <c r="P10" s="17"/>
      <c r="Q10" s="18">
        <v>30</v>
      </c>
      <c r="R10" s="18"/>
      <c r="S10" s="19"/>
      <c r="T10" s="11"/>
      <c r="U10" s="17"/>
      <c r="V10" s="18"/>
      <c r="W10" s="18"/>
      <c r="X10" s="19"/>
      <c r="Y10" s="11"/>
      <c r="Z10" s="17"/>
      <c r="AA10" s="71"/>
      <c r="AB10" s="18"/>
      <c r="AC10" s="19"/>
      <c r="AD10" s="11"/>
      <c r="AE10" s="17"/>
      <c r="AF10" s="18"/>
      <c r="AG10" s="18"/>
      <c r="AH10" s="19"/>
      <c r="AI10" s="11"/>
      <c r="AJ10" s="17"/>
      <c r="AK10" s="24"/>
      <c r="AL10" s="18"/>
      <c r="AM10" s="19"/>
      <c r="AN10" s="11"/>
      <c r="AO10" s="17"/>
      <c r="AP10" s="18"/>
      <c r="AQ10" s="18"/>
      <c r="AR10" s="19"/>
      <c r="AS10" s="11"/>
    </row>
    <row r="11" spans="1:45" s="6" customFormat="1" ht="15" customHeight="1">
      <c r="A11" s="15">
        <v>1</v>
      </c>
      <c r="C11" s="16">
        <v>4</v>
      </c>
      <c r="D11" s="94" t="s">
        <v>34</v>
      </c>
      <c r="E11" s="27">
        <v>30</v>
      </c>
      <c r="F11" s="24">
        <v>0</v>
      </c>
      <c r="G11" s="24">
        <v>0</v>
      </c>
      <c r="H11" s="25">
        <v>0</v>
      </c>
      <c r="I11" s="110">
        <f t="shared" si="3"/>
        <v>30</v>
      </c>
      <c r="J11" s="11">
        <f t="shared" si="2"/>
        <v>2</v>
      </c>
      <c r="K11" s="17">
        <v>30</v>
      </c>
      <c r="L11" s="18"/>
      <c r="M11" s="18"/>
      <c r="N11" s="19"/>
      <c r="O11" s="11">
        <v>2</v>
      </c>
      <c r="P11" s="17"/>
      <c r="Q11" s="18"/>
      <c r="R11" s="18"/>
      <c r="S11" s="19"/>
      <c r="T11" s="11"/>
      <c r="U11" s="17"/>
      <c r="V11" s="18"/>
      <c r="W11" s="18"/>
      <c r="X11" s="19"/>
      <c r="Y11" s="11"/>
      <c r="Z11" s="17"/>
      <c r="AA11" s="18"/>
      <c r="AB11" s="18"/>
      <c r="AC11" s="19"/>
      <c r="AD11" s="11"/>
      <c r="AE11" s="17"/>
      <c r="AF11" s="18"/>
      <c r="AG11" s="18"/>
      <c r="AH11" s="19"/>
      <c r="AI11" s="11"/>
      <c r="AJ11" s="17"/>
      <c r="AK11" s="18"/>
      <c r="AL11" s="18"/>
      <c r="AM11" s="19"/>
      <c r="AN11" s="11"/>
      <c r="AO11" s="17"/>
      <c r="AP11" s="18"/>
      <c r="AQ11" s="18"/>
      <c r="AR11" s="19"/>
      <c r="AS11" s="11"/>
    </row>
    <row r="12" spans="1:45" ht="15" customHeight="1">
      <c r="A12" s="15"/>
      <c r="C12" s="16">
        <v>5</v>
      </c>
      <c r="D12" s="21" t="s">
        <v>40</v>
      </c>
      <c r="E12" s="27">
        <v>15</v>
      </c>
      <c r="F12" s="24"/>
      <c r="G12" s="24">
        <v>0</v>
      </c>
      <c r="H12" s="25">
        <v>0</v>
      </c>
      <c r="I12" s="110">
        <f t="shared" si="3"/>
        <v>15</v>
      </c>
      <c r="J12" s="11">
        <f t="shared" si="2"/>
        <v>1</v>
      </c>
      <c r="K12" s="17">
        <v>15</v>
      </c>
      <c r="L12" s="18"/>
      <c r="M12" s="18"/>
      <c r="N12" s="19"/>
      <c r="O12" s="11">
        <v>1</v>
      </c>
      <c r="P12" s="85"/>
      <c r="Q12" s="86"/>
      <c r="R12" s="86"/>
      <c r="S12" s="87"/>
      <c r="T12" s="88"/>
      <c r="U12" s="85"/>
      <c r="V12" s="86"/>
      <c r="W12" s="86"/>
      <c r="X12" s="87"/>
      <c r="Y12" s="88"/>
      <c r="Z12" s="85"/>
      <c r="AA12" s="86"/>
      <c r="AB12" s="86"/>
      <c r="AC12" s="87"/>
      <c r="AD12" s="88"/>
      <c r="AE12" s="17"/>
      <c r="AF12" s="18"/>
      <c r="AG12" s="18"/>
      <c r="AH12" s="19"/>
      <c r="AI12" s="11"/>
      <c r="AJ12" s="17"/>
      <c r="AK12" s="18"/>
      <c r="AL12" s="18"/>
      <c r="AM12" s="19"/>
      <c r="AN12" s="11"/>
      <c r="AO12" s="17"/>
      <c r="AP12" s="18"/>
      <c r="AQ12" s="18"/>
      <c r="AR12" s="19"/>
      <c r="AS12" s="11"/>
    </row>
    <row r="13" spans="1:45" ht="15" customHeight="1">
      <c r="A13" s="15">
        <v>2</v>
      </c>
      <c r="C13" s="154" t="s">
        <v>33</v>
      </c>
      <c r="D13" s="155"/>
      <c r="E13" s="76">
        <f t="shared" ref="E13:W13" si="4">SUM(E14:E19)</f>
        <v>150</v>
      </c>
      <c r="F13" s="111">
        <f t="shared" si="4"/>
        <v>120</v>
      </c>
      <c r="G13" s="111">
        <f t="shared" si="4"/>
        <v>30</v>
      </c>
      <c r="H13" s="111">
        <f t="shared" si="4"/>
        <v>0</v>
      </c>
      <c r="I13" s="112">
        <f t="shared" si="4"/>
        <v>300</v>
      </c>
      <c r="J13" s="38">
        <f t="shared" si="4"/>
        <v>25</v>
      </c>
      <c r="K13" s="45">
        <f t="shared" si="4"/>
        <v>90</v>
      </c>
      <c r="L13" s="48">
        <f t="shared" si="4"/>
        <v>60</v>
      </c>
      <c r="M13" s="47">
        <f t="shared" si="4"/>
        <v>0</v>
      </c>
      <c r="N13" s="47">
        <f t="shared" si="4"/>
        <v>0</v>
      </c>
      <c r="O13" s="38">
        <f t="shared" si="4"/>
        <v>13</v>
      </c>
      <c r="P13" s="45">
        <f t="shared" si="4"/>
        <v>30</v>
      </c>
      <c r="Q13" s="48">
        <f t="shared" si="4"/>
        <v>30</v>
      </c>
      <c r="R13" s="48">
        <f t="shared" si="4"/>
        <v>30</v>
      </c>
      <c r="S13" s="53">
        <f t="shared" si="4"/>
        <v>0</v>
      </c>
      <c r="T13" s="38">
        <f t="shared" si="4"/>
        <v>6</v>
      </c>
      <c r="U13" s="34">
        <f t="shared" si="4"/>
        <v>30</v>
      </c>
      <c r="V13" s="36">
        <f t="shared" si="4"/>
        <v>30</v>
      </c>
      <c r="W13" s="36">
        <f t="shared" si="4"/>
        <v>0</v>
      </c>
      <c r="X13" s="37">
        <f>SUM(X15:X19)</f>
        <v>0</v>
      </c>
      <c r="Y13" s="38">
        <f t="shared" ref="Y13:AS13" si="5">SUM(Y14:Y19)</f>
        <v>6</v>
      </c>
      <c r="Z13" s="45">
        <f t="shared" si="5"/>
        <v>0</v>
      </c>
      <c r="AA13" s="48">
        <f t="shared" si="5"/>
        <v>0</v>
      </c>
      <c r="AB13" s="48">
        <f t="shared" si="5"/>
        <v>0</v>
      </c>
      <c r="AC13" s="49">
        <f t="shared" si="5"/>
        <v>0</v>
      </c>
      <c r="AD13" s="38">
        <f t="shared" si="5"/>
        <v>0</v>
      </c>
      <c r="AE13" s="45">
        <f t="shared" si="5"/>
        <v>0</v>
      </c>
      <c r="AF13" s="50">
        <f t="shared" si="5"/>
        <v>0</v>
      </c>
      <c r="AG13" s="48">
        <f t="shared" si="5"/>
        <v>0</v>
      </c>
      <c r="AH13" s="49">
        <f t="shared" si="5"/>
        <v>0</v>
      </c>
      <c r="AI13" s="38">
        <f t="shared" si="5"/>
        <v>0</v>
      </c>
      <c r="AJ13" s="45">
        <f t="shared" si="5"/>
        <v>0</v>
      </c>
      <c r="AK13" s="48">
        <f t="shared" si="5"/>
        <v>0</v>
      </c>
      <c r="AL13" s="48">
        <f t="shared" si="5"/>
        <v>0</v>
      </c>
      <c r="AM13" s="49">
        <f t="shared" si="5"/>
        <v>0</v>
      </c>
      <c r="AN13" s="38">
        <f t="shared" si="5"/>
        <v>0</v>
      </c>
      <c r="AO13" s="45">
        <f t="shared" si="5"/>
        <v>0</v>
      </c>
      <c r="AP13" s="48">
        <f t="shared" si="5"/>
        <v>0</v>
      </c>
      <c r="AQ13" s="48">
        <f t="shared" si="5"/>
        <v>0</v>
      </c>
      <c r="AR13" s="49">
        <f t="shared" si="5"/>
        <v>0</v>
      </c>
      <c r="AS13" s="38">
        <f t="shared" si="5"/>
        <v>0</v>
      </c>
    </row>
    <row r="14" spans="1:45" ht="15" customHeight="1">
      <c r="A14" s="15">
        <v>1</v>
      </c>
      <c r="C14" s="16">
        <v>1</v>
      </c>
      <c r="D14" s="16" t="s">
        <v>25</v>
      </c>
      <c r="E14" s="27">
        <v>30</v>
      </c>
      <c r="F14" s="24">
        <v>15</v>
      </c>
      <c r="G14" s="24">
        <v>0</v>
      </c>
      <c r="H14" s="25">
        <v>0</v>
      </c>
      <c r="I14" s="110">
        <f t="shared" ref="I14:I17" si="6">SUM(E14:H14)</f>
        <v>45</v>
      </c>
      <c r="J14" s="11">
        <v>4</v>
      </c>
      <c r="K14" s="51">
        <v>30</v>
      </c>
      <c r="L14" s="24">
        <v>15</v>
      </c>
      <c r="M14" s="24"/>
      <c r="N14" s="25"/>
      <c r="O14" s="26">
        <v>4</v>
      </c>
      <c r="P14" s="17"/>
      <c r="Q14" s="18"/>
      <c r="R14" s="18"/>
      <c r="S14" s="19"/>
      <c r="T14" s="11"/>
      <c r="U14" s="17"/>
      <c r="V14" s="18"/>
      <c r="W14" s="18"/>
      <c r="X14" s="19"/>
      <c r="Y14" s="11"/>
      <c r="Z14" s="17"/>
      <c r="AA14" s="18"/>
      <c r="AB14" s="18"/>
      <c r="AC14" s="19"/>
      <c r="AD14" s="11"/>
      <c r="AE14" s="17"/>
      <c r="AF14" s="18"/>
      <c r="AG14" s="18"/>
      <c r="AH14" s="19"/>
      <c r="AI14" s="11"/>
      <c r="AJ14" s="17"/>
      <c r="AK14" s="18"/>
      <c r="AL14" s="18"/>
      <c r="AM14" s="19"/>
      <c r="AN14" s="11"/>
      <c r="AO14" s="17"/>
      <c r="AP14" s="18"/>
      <c r="AQ14" s="18"/>
      <c r="AR14" s="19"/>
      <c r="AS14" s="11"/>
    </row>
    <row r="15" spans="1:45" s="6" customFormat="1" ht="15" customHeight="1">
      <c r="A15" s="15">
        <v>1</v>
      </c>
      <c r="C15" s="16">
        <v>2</v>
      </c>
      <c r="D15" s="90" t="s">
        <v>47</v>
      </c>
      <c r="E15" s="109">
        <v>30</v>
      </c>
      <c r="F15" s="24">
        <v>30</v>
      </c>
      <c r="G15" s="24">
        <v>0</v>
      </c>
      <c r="H15" s="55">
        <v>0</v>
      </c>
      <c r="I15" s="110">
        <f t="shared" si="6"/>
        <v>60</v>
      </c>
      <c r="J15" s="11">
        <v>5</v>
      </c>
      <c r="K15" s="52">
        <v>30</v>
      </c>
      <c r="L15" s="24">
        <v>30</v>
      </c>
      <c r="M15" s="24"/>
      <c r="N15" s="25"/>
      <c r="O15" s="26">
        <v>5</v>
      </c>
      <c r="P15" s="17"/>
      <c r="Q15" s="24"/>
      <c r="R15" s="24"/>
      <c r="S15" s="25"/>
      <c r="T15" s="26"/>
      <c r="U15" s="27"/>
      <c r="V15" s="24"/>
      <c r="W15" s="24"/>
      <c r="X15" s="25"/>
      <c r="Y15" s="26"/>
      <c r="Z15" s="17"/>
      <c r="AA15" s="24"/>
      <c r="AB15" s="24"/>
      <c r="AC15" s="25"/>
      <c r="AD15" s="26"/>
      <c r="AE15" s="27"/>
      <c r="AF15" s="24"/>
      <c r="AG15" s="24"/>
      <c r="AH15" s="25"/>
      <c r="AI15" s="26"/>
      <c r="AJ15" s="27"/>
      <c r="AK15" s="24"/>
      <c r="AL15" s="24"/>
      <c r="AM15" s="25"/>
      <c r="AN15" s="26"/>
      <c r="AO15" s="27"/>
      <c r="AP15" s="24"/>
      <c r="AQ15" s="24"/>
      <c r="AR15" s="25"/>
      <c r="AS15" s="26"/>
    </row>
    <row r="16" spans="1:45" ht="15" customHeight="1">
      <c r="A16" s="15">
        <v>1</v>
      </c>
      <c r="C16" s="16">
        <v>3</v>
      </c>
      <c r="D16" s="22" t="s">
        <v>21</v>
      </c>
      <c r="E16" s="27">
        <v>30</v>
      </c>
      <c r="F16" s="24">
        <v>30</v>
      </c>
      <c r="G16" s="24">
        <v>0</v>
      </c>
      <c r="H16" s="25">
        <v>0</v>
      </c>
      <c r="I16" s="110">
        <f t="shared" si="6"/>
        <v>60</v>
      </c>
      <c r="J16" s="11">
        <v>6</v>
      </c>
      <c r="K16" s="17"/>
      <c r="L16" s="18"/>
      <c r="M16" s="18"/>
      <c r="N16" s="19"/>
      <c r="O16" s="11"/>
      <c r="P16" s="59"/>
      <c r="Q16" s="24"/>
      <c r="R16" s="24"/>
      <c r="S16" s="25"/>
      <c r="T16" s="26"/>
      <c r="U16" s="125">
        <v>30</v>
      </c>
      <c r="V16" s="18">
        <v>30</v>
      </c>
      <c r="W16" s="18"/>
      <c r="X16" s="19"/>
      <c r="Y16" s="11">
        <v>6</v>
      </c>
      <c r="Z16" s="17"/>
      <c r="AA16" s="18"/>
      <c r="AB16" s="18"/>
      <c r="AC16" s="19"/>
      <c r="AD16" s="11"/>
      <c r="AE16" s="17"/>
      <c r="AF16" s="18"/>
      <c r="AG16" s="18"/>
      <c r="AH16" s="19"/>
      <c r="AI16" s="11"/>
      <c r="AJ16" s="17"/>
      <c r="AK16" s="18"/>
      <c r="AL16" s="18"/>
      <c r="AM16" s="19"/>
      <c r="AN16" s="11"/>
      <c r="AO16" s="17"/>
      <c r="AP16" s="18"/>
      <c r="AQ16" s="18"/>
      <c r="AR16" s="19"/>
      <c r="AS16" s="11"/>
    </row>
    <row r="17" spans="1:45" ht="15" customHeight="1">
      <c r="A17" s="15">
        <v>1</v>
      </c>
      <c r="C17" s="16">
        <v>4</v>
      </c>
      <c r="D17" s="90" t="s">
        <v>46</v>
      </c>
      <c r="E17" s="27">
        <v>30</v>
      </c>
      <c r="F17" s="24">
        <v>30</v>
      </c>
      <c r="G17" s="24">
        <v>0</v>
      </c>
      <c r="H17" s="25">
        <v>0</v>
      </c>
      <c r="I17" s="110">
        <f t="shared" si="6"/>
        <v>60</v>
      </c>
      <c r="J17" s="11">
        <v>4</v>
      </c>
      <c r="K17" s="17"/>
      <c r="L17" s="18"/>
      <c r="M17" s="18"/>
      <c r="N17" s="19"/>
      <c r="O17" s="57"/>
      <c r="P17" s="125">
        <v>30</v>
      </c>
      <c r="Q17" s="58">
        <v>30</v>
      </c>
      <c r="R17" s="18"/>
      <c r="S17" s="19"/>
      <c r="T17" s="11">
        <v>4</v>
      </c>
      <c r="U17" s="17"/>
      <c r="V17" s="18"/>
      <c r="W17" s="18"/>
      <c r="X17" s="19"/>
      <c r="Y17" s="11"/>
      <c r="Z17" s="17"/>
      <c r="AA17" s="18"/>
      <c r="AB17" s="18"/>
      <c r="AC17" s="19"/>
      <c r="AD17" s="11"/>
      <c r="AE17" s="17"/>
      <c r="AF17" s="18"/>
      <c r="AG17" s="18"/>
      <c r="AH17" s="19"/>
      <c r="AI17" s="11"/>
      <c r="AJ17" s="17"/>
      <c r="AK17" s="18"/>
      <c r="AL17" s="18"/>
      <c r="AM17" s="19"/>
      <c r="AN17" s="11"/>
      <c r="AO17" s="17"/>
      <c r="AP17" s="18"/>
      <c r="AQ17" s="18"/>
      <c r="AR17" s="19"/>
      <c r="AS17" s="11"/>
    </row>
    <row r="18" spans="1:45" s="6" customFormat="1" ht="15" customHeight="1">
      <c r="A18" s="15">
        <v>1</v>
      </c>
      <c r="C18" s="16">
        <v>5</v>
      </c>
      <c r="D18" s="16" t="s">
        <v>19</v>
      </c>
      <c r="E18" s="109">
        <v>30</v>
      </c>
      <c r="F18" s="24">
        <v>15</v>
      </c>
      <c r="G18" s="24">
        <v>0</v>
      </c>
      <c r="H18" s="55">
        <v>0</v>
      </c>
      <c r="I18" s="110">
        <f>SUM(E18:H18)</f>
        <v>45</v>
      </c>
      <c r="J18" s="11">
        <v>4</v>
      </c>
      <c r="K18" s="127">
        <v>30</v>
      </c>
      <c r="L18" s="18">
        <v>15</v>
      </c>
      <c r="M18" s="24"/>
      <c r="N18" s="25"/>
      <c r="O18" s="26">
        <v>4</v>
      </c>
      <c r="P18" s="27"/>
      <c r="Q18" s="24"/>
      <c r="R18" s="24"/>
      <c r="S18" s="25"/>
      <c r="T18" s="26"/>
      <c r="U18" s="27"/>
      <c r="V18" s="24"/>
      <c r="W18" s="24"/>
      <c r="X18" s="25"/>
      <c r="Y18" s="26"/>
      <c r="Z18" s="27"/>
      <c r="AA18" s="24"/>
      <c r="AB18" s="24"/>
      <c r="AC18" s="25"/>
      <c r="AD18" s="26"/>
      <c r="AE18" s="27"/>
      <c r="AF18" s="24"/>
      <c r="AG18" s="24"/>
      <c r="AH18" s="25"/>
      <c r="AI18" s="26"/>
      <c r="AJ18" s="27"/>
      <c r="AK18" s="24"/>
      <c r="AL18" s="24"/>
      <c r="AM18" s="25"/>
      <c r="AN18" s="26"/>
      <c r="AO18" s="27"/>
      <c r="AP18" s="24"/>
      <c r="AQ18" s="24"/>
      <c r="AR18" s="25"/>
      <c r="AS18" s="26"/>
    </row>
    <row r="19" spans="1:45" s="6" customFormat="1" ht="15" customHeight="1">
      <c r="A19" s="15">
        <v>1</v>
      </c>
      <c r="C19" s="16">
        <v>6</v>
      </c>
      <c r="D19" s="16" t="s">
        <v>29</v>
      </c>
      <c r="E19" s="109">
        <v>0</v>
      </c>
      <c r="F19" s="24">
        <v>0</v>
      </c>
      <c r="G19" s="24">
        <v>30</v>
      </c>
      <c r="H19" s="55">
        <v>0</v>
      </c>
      <c r="I19" s="110">
        <f>SUM(E19:H19)</f>
        <v>30</v>
      </c>
      <c r="J19" s="11">
        <f>SUMIF($K$6:$AS$6,J$6,$K19:$AS19)</f>
        <v>2</v>
      </c>
      <c r="K19" s="56"/>
      <c r="L19" s="24"/>
      <c r="M19" s="24"/>
      <c r="N19" s="25"/>
      <c r="O19" s="26"/>
      <c r="P19" s="28"/>
      <c r="Q19" s="24"/>
      <c r="R19" s="24">
        <v>30</v>
      </c>
      <c r="S19" s="25"/>
      <c r="T19" s="26">
        <v>2</v>
      </c>
      <c r="U19" s="27"/>
      <c r="V19" s="24"/>
      <c r="W19" s="24"/>
      <c r="X19" s="25"/>
      <c r="Y19" s="26"/>
      <c r="Z19" s="27"/>
      <c r="AA19" s="24"/>
      <c r="AB19" s="24"/>
      <c r="AC19" s="25"/>
      <c r="AD19" s="26"/>
      <c r="AE19" s="27"/>
      <c r="AF19" s="24"/>
      <c r="AG19" s="24"/>
      <c r="AH19" s="25"/>
      <c r="AI19" s="26"/>
      <c r="AJ19" s="27"/>
      <c r="AK19" s="24"/>
      <c r="AL19" s="24"/>
      <c r="AM19" s="25"/>
      <c r="AN19" s="26"/>
      <c r="AO19" s="27"/>
      <c r="AP19" s="24"/>
      <c r="AQ19" s="24"/>
      <c r="AR19" s="25"/>
      <c r="AS19" s="26"/>
    </row>
    <row r="20" spans="1:45" ht="15" customHeight="1">
      <c r="A20" s="15">
        <v>2</v>
      </c>
      <c r="C20" s="154" t="s">
        <v>102</v>
      </c>
      <c r="D20" s="155"/>
      <c r="E20" s="76">
        <f t="shared" ref="E20:AS20" si="7">SUM(E21:E28)</f>
        <v>135</v>
      </c>
      <c r="F20" s="111">
        <f t="shared" si="7"/>
        <v>30</v>
      </c>
      <c r="G20" s="111">
        <f t="shared" si="7"/>
        <v>75</v>
      </c>
      <c r="H20" s="111">
        <f t="shared" si="7"/>
        <v>0</v>
      </c>
      <c r="I20" s="112">
        <f t="shared" si="7"/>
        <v>240</v>
      </c>
      <c r="J20" s="38">
        <f t="shared" si="7"/>
        <v>19</v>
      </c>
      <c r="K20" s="45">
        <f t="shared" si="7"/>
        <v>45</v>
      </c>
      <c r="L20" s="48">
        <f t="shared" si="7"/>
        <v>0</v>
      </c>
      <c r="M20" s="48">
        <f t="shared" si="7"/>
        <v>30</v>
      </c>
      <c r="N20" s="47">
        <f t="shared" si="7"/>
        <v>0</v>
      </c>
      <c r="O20" s="38">
        <f t="shared" si="7"/>
        <v>5</v>
      </c>
      <c r="P20" s="45">
        <f t="shared" si="7"/>
        <v>0</v>
      </c>
      <c r="Q20" s="48">
        <f t="shared" si="7"/>
        <v>0</v>
      </c>
      <c r="R20" s="48">
        <f t="shared" si="7"/>
        <v>15</v>
      </c>
      <c r="S20" s="54">
        <f t="shared" si="7"/>
        <v>0</v>
      </c>
      <c r="T20" s="45">
        <f t="shared" si="7"/>
        <v>1</v>
      </c>
      <c r="U20" s="45">
        <f t="shared" si="7"/>
        <v>60</v>
      </c>
      <c r="V20" s="48">
        <f t="shared" si="7"/>
        <v>15</v>
      </c>
      <c r="W20" s="48">
        <f t="shared" si="7"/>
        <v>0</v>
      </c>
      <c r="X20" s="54">
        <f t="shared" si="7"/>
        <v>0</v>
      </c>
      <c r="Y20" s="45">
        <f t="shared" si="7"/>
        <v>7</v>
      </c>
      <c r="Z20" s="45">
        <f t="shared" si="7"/>
        <v>30</v>
      </c>
      <c r="AA20" s="48">
        <f t="shared" si="7"/>
        <v>15</v>
      </c>
      <c r="AB20" s="48">
        <f t="shared" si="7"/>
        <v>30</v>
      </c>
      <c r="AC20" s="54">
        <f t="shared" si="7"/>
        <v>0</v>
      </c>
      <c r="AD20" s="45">
        <f t="shared" si="7"/>
        <v>6</v>
      </c>
      <c r="AE20" s="45">
        <f t="shared" si="7"/>
        <v>0</v>
      </c>
      <c r="AF20" s="48">
        <f t="shared" si="7"/>
        <v>0</v>
      </c>
      <c r="AG20" s="48">
        <f t="shared" si="7"/>
        <v>0</v>
      </c>
      <c r="AH20" s="54">
        <f t="shared" si="7"/>
        <v>0</v>
      </c>
      <c r="AI20" s="45">
        <f t="shared" si="7"/>
        <v>0</v>
      </c>
      <c r="AJ20" s="45">
        <f t="shared" si="7"/>
        <v>0</v>
      </c>
      <c r="AK20" s="48">
        <f t="shared" si="7"/>
        <v>0</v>
      </c>
      <c r="AL20" s="48">
        <f t="shared" si="7"/>
        <v>0</v>
      </c>
      <c r="AM20" s="54">
        <f t="shared" si="7"/>
        <v>0</v>
      </c>
      <c r="AN20" s="45">
        <f t="shared" si="7"/>
        <v>0</v>
      </c>
      <c r="AO20" s="45">
        <f t="shared" si="7"/>
        <v>0</v>
      </c>
      <c r="AP20" s="48">
        <f t="shared" si="7"/>
        <v>0</v>
      </c>
      <c r="AQ20" s="48">
        <f t="shared" si="7"/>
        <v>0</v>
      </c>
      <c r="AR20" s="54">
        <f t="shared" si="7"/>
        <v>0</v>
      </c>
      <c r="AS20" s="81">
        <f t="shared" si="7"/>
        <v>0</v>
      </c>
    </row>
    <row r="21" spans="1:45" ht="15" customHeight="1">
      <c r="A21" s="15">
        <v>1</v>
      </c>
      <c r="C21" s="16">
        <v>1</v>
      </c>
      <c r="D21" s="89" t="s">
        <v>48</v>
      </c>
      <c r="E21" s="27">
        <v>30</v>
      </c>
      <c r="F21" s="24"/>
      <c r="G21" s="24">
        <v>0</v>
      </c>
      <c r="H21" s="25">
        <v>0</v>
      </c>
      <c r="I21" s="110">
        <f t="shared" ref="I21:I28" si="8">SUM(E21:H21)</f>
        <v>30</v>
      </c>
      <c r="J21" s="11">
        <v>2</v>
      </c>
      <c r="K21" s="123">
        <v>30</v>
      </c>
      <c r="L21" s="24"/>
      <c r="M21" s="24"/>
      <c r="N21" s="25"/>
      <c r="O21" s="40">
        <v>2</v>
      </c>
      <c r="P21" s="17"/>
      <c r="Q21" s="55"/>
      <c r="R21" s="24"/>
      <c r="S21" s="25"/>
      <c r="T21" s="26"/>
      <c r="U21" s="17"/>
      <c r="V21" s="18"/>
      <c r="W21" s="18"/>
      <c r="X21" s="19"/>
      <c r="Y21" s="11"/>
      <c r="Z21" s="17"/>
      <c r="AA21" s="18"/>
      <c r="AB21" s="18"/>
      <c r="AC21" s="19"/>
      <c r="AD21" s="11"/>
      <c r="AE21" s="17"/>
      <c r="AF21" s="18"/>
      <c r="AG21" s="18"/>
      <c r="AH21" s="19"/>
      <c r="AI21" s="11"/>
      <c r="AJ21" s="17"/>
      <c r="AK21" s="18"/>
      <c r="AL21" s="18"/>
      <c r="AM21" s="19"/>
      <c r="AN21" s="11"/>
      <c r="AO21" s="17"/>
      <c r="AP21" s="18"/>
      <c r="AQ21" s="18"/>
      <c r="AR21" s="19"/>
      <c r="AS21" s="11"/>
    </row>
    <row r="22" spans="1:45" ht="15" customHeight="1">
      <c r="A22" s="15"/>
      <c r="C22" s="16">
        <v>2</v>
      </c>
      <c r="D22" s="16" t="s">
        <v>49</v>
      </c>
      <c r="E22" s="27">
        <v>0</v>
      </c>
      <c r="F22" s="24">
        <v>0</v>
      </c>
      <c r="G22" s="24">
        <v>15</v>
      </c>
      <c r="H22" s="25">
        <v>0</v>
      </c>
      <c r="I22" s="110">
        <f t="shared" si="8"/>
        <v>15</v>
      </c>
      <c r="J22" s="11">
        <v>1</v>
      </c>
      <c r="K22" s="27"/>
      <c r="L22" s="24"/>
      <c r="M22" s="24"/>
      <c r="N22" s="25"/>
      <c r="O22" s="40"/>
      <c r="P22" s="56"/>
      <c r="Q22" s="55"/>
      <c r="R22" s="24">
        <v>15</v>
      </c>
      <c r="S22" s="25"/>
      <c r="T22" s="26">
        <v>1</v>
      </c>
      <c r="U22" s="17"/>
      <c r="V22" s="18"/>
      <c r="W22" s="18"/>
      <c r="X22" s="19"/>
      <c r="Y22" s="11"/>
      <c r="Z22" s="17"/>
      <c r="AA22" s="18"/>
      <c r="AB22" s="18"/>
      <c r="AC22" s="19"/>
      <c r="AD22" s="11"/>
      <c r="AE22" s="17"/>
      <c r="AF22" s="18"/>
      <c r="AG22" s="18"/>
      <c r="AH22" s="19"/>
      <c r="AI22" s="11"/>
      <c r="AJ22" s="17"/>
      <c r="AK22" s="18"/>
      <c r="AL22" s="18"/>
      <c r="AM22" s="19"/>
      <c r="AN22" s="11"/>
      <c r="AO22" s="17"/>
      <c r="AP22" s="18"/>
      <c r="AQ22" s="18"/>
      <c r="AR22" s="19"/>
      <c r="AS22" s="11"/>
    </row>
    <row r="23" spans="1:45" ht="15" customHeight="1">
      <c r="A23" s="15">
        <v>1</v>
      </c>
      <c r="C23" s="16">
        <v>3</v>
      </c>
      <c r="D23" s="16" t="s">
        <v>80</v>
      </c>
      <c r="E23" s="17">
        <v>15</v>
      </c>
      <c r="F23" s="18"/>
      <c r="G23" s="18">
        <v>0</v>
      </c>
      <c r="H23" s="19">
        <v>0</v>
      </c>
      <c r="I23" s="113">
        <f t="shared" si="8"/>
        <v>15</v>
      </c>
      <c r="J23" s="11">
        <v>1</v>
      </c>
      <c r="K23" s="17">
        <v>15</v>
      </c>
      <c r="L23" s="18"/>
      <c r="M23" s="18"/>
      <c r="N23" s="19"/>
      <c r="O23" s="11">
        <v>1</v>
      </c>
      <c r="P23" s="56"/>
      <c r="Q23" s="18"/>
      <c r="R23" s="18"/>
      <c r="S23" s="19"/>
      <c r="T23" s="57"/>
      <c r="U23" s="52"/>
      <c r="V23" s="18"/>
      <c r="W23" s="18"/>
      <c r="X23" s="18"/>
      <c r="Y23" s="11"/>
      <c r="Z23" s="17"/>
      <c r="AA23" s="58"/>
      <c r="AB23" s="18"/>
      <c r="AC23" s="19"/>
      <c r="AD23" s="11"/>
      <c r="AE23" s="17"/>
      <c r="AF23" s="18"/>
      <c r="AG23" s="18"/>
      <c r="AH23" s="19"/>
      <c r="AI23" s="11"/>
      <c r="AJ23" s="17"/>
      <c r="AK23" s="18"/>
      <c r="AL23" s="18"/>
      <c r="AM23" s="19"/>
      <c r="AN23" s="11"/>
      <c r="AO23" s="17"/>
      <c r="AP23" s="18"/>
      <c r="AQ23" s="18"/>
      <c r="AR23" s="19"/>
      <c r="AS23" s="11"/>
    </row>
    <row r="24" spans="1:45" ht="15" customHeight="1">
      <c r="A24" s="15">
        <v>1</v>
      </c>
      <c r="C24" s="16">
        <v>4</v>
      </c>
      <c r="D24" s="16" t="s">
        <v>81</v>
      </c>
      <c r="E24" s="27">
        <v>0</v>
      </c>
      <c r="F24" s="24">
        <v>0</v>
      </c>
      <c r="G24" s="24">
        <v>30</v>
      </c>
      <c r="H24" s="25">
        <v>0</v>
      </c>
      <c r="I24" s="110">
        <f t="shared" si="8"/>
        <v>30</v>
      </c>
      <c r="J24" s="11">
        <v>2</v>
      </c>
      <c r="K24" s="17"/>
      <c r="L24" s="18"/>
      <c r="M24" s="18">
        <v>30</v>
      </c>
      <c r="N24" s="19"/>
      <c r="O24" s="11">
        <v>2</v>
      </c>
      <c r="P24" s="17"/>
      <c r="Q24" s="18"/>
      <c r="R24" s="18"/>
      <c r="S24" s="19"/>
      <c r="T24" s="11"/>
      <c r="U24" s="52"/>
      <c r="V24" s="18"/>
      <c r="W24" s="18"/>
      <c r="X24" s="19"/>
      <c r="Y24" s="11"/>
      <c r="Z24" s="17"/>
      <c r="AA24" s="18"/>
      <c r="AB24" s="18"/>
      <c r="AC24" s="19"/>
      <c r="AD24" s="11"/>
      <c r="AE24" s="17"/>
      <c r="AF24" s="18"/>
      <c r="AG24" s="18"/>
      <c r="AH24" s="19"/>
      <c r="AI24" s="11"/>
      <c r="AJ24" s="17"/>
      <c r="AK24" s="18"/>
      <c r="AL24" s="18"/>
      <c r="AM24" s="19"/>
      <c r="AN24" s="11"/>
      <c r="AO24" s="17"/>
      <c r="AP24" s="18"/>
      <c r="AQ24" s="18"/>
      <c r="AR24" s="19"/>
      <c r="AS24" s="11"/>
    </row>
    <row r="25" spans="1:45" ht="15" customHeight="1">
      <c r="A25" s="15">
        <v>1</v>
      </c>
      <c r="C25" s="16">
        <v>5</v>
      </c>
      <c r="D25" s="16" t="s">
        <v>26</v>
      </c>
      <c r="E25" s="109">
        <v>30</v>
      </c>
      <c r="F25" s="24">
        <v>15</v>
      </c>
      <c r="G25" s="24">
        <v>0</v>
      </c>
      <c r="H25" s="55">
        <v>0</v>
      </c>
      <c r="I25" s="110">
        <f t="shared" si="8"/>
        <v>45</v>
      </c>
      <c r="J25" s="11">
        <v>4</v>
      </c>
      <c r="K25" s="17"/>
      <c r="L25" s="24"/>
      <c r="M25" s="24"/>
      <c r="N25" s="25"/>
      <c r="O25" s="26"/>
      <c r="P25" s="27"/>
      <c r="Q25" s="24"/>
      <c r="R25" s="24"/>
      <c r="S25" s="25"/>
      <c r="T25" s="26"/>
      <c r="U25" s="27"/>
      <c r="V25" s="24"/>
      <c r="W25" s="24"/>
      <c r="X25" s="25"/>
      <c r="Y25" s="26"/>
      <c r="Z25" s="124">
        <v>30</v>
      </c>
      <c r="AA25" s="24">
        <v>15</v>
      </c>
      <c r="AB25" s="24"/>
      <c r="AC25" s="25"/>
      <c r="AD25" s="26">
        <v>4</v>
      </c>
      <c r="AE25" s="17"/>
      <c r="AF25" s="18"/>
      <c r="AG25" s="18"/>
      <c r="AH25" s="19"/>
      <c r="AI25" s="11"/>
      <c r="AJ25" s="17"/>
      <c r="AK25" s="18"/>
      <c r="AL25" s="18"/>
      <c r="AM25" s="19"/>
      <c r="AN25" s="11"/>
      <c r="AO25" s="17"/>
      <c r="AP25" s="18"/>
      <c r="AQ25" s="18"/>
      <c r="AR25" s="19"/>
      <c r="AS25" s="11"/>
    </row>
    <row r="26" spans="1:45" ht="15" customHeight="1">
      <c r="A26" s="15"/>
      <c r="C26" s="16">
        <v>6</v>
      </c>
      <c r="D26" s="16" t="s">
        <v>36</v>
      </c>
      <c r="E26" s="109"/>
      <c r="F26" s="24"/>
      <c r="G26" s="24">
        <v>30</v>
      </c>
      <c r="H26" s="55"/>
      <c r="I26" s="110">
        <f t="shared" si="8"/>
        <v>30</v>
      </c>
      <c r="J26" s="11">
        <v>2</v>
      </c>
      <c r="K26" s="17"/>
      <c r="L26" s="24"/>
      <c r="M26" s="24"/>
      <c r="N26" s="25"/>
      <c r="O26" s="26"/>
      <c r="P26" s="27"/>
      <c r="Q26" s="24"/>
      <c r="R26" s="24"/>
      <c r="S26" s="25"/>
      <c r="T26" s="26"/>
      <c r="U26" s="27"/>
      <c r="V26" s="24"/>
      <c r="W26" s="24"/>
      <c r="X26" s="25"/>
      <c r="Y26" s="26"/>
      <c r="Z26" s="27"/>
      <c r="AA26" s="24"/>
      <c r="AB26" s="24">
        <v>30</v>
      </c>
      <c r="AC26" s="25"/>
      <c r="AD26" s="26">
        <v>2</v>
      </c>
      <c r="AE26" s="17"/>
      <c r="AF26" s="18"/>
      <c r="AG26" s="18"/>
      <c r="AH26" s="19"/>
      <c r="AI26" s="11"/>
      <c r="AJ26" s="17"/>
      <c r="AK26" s="18"/>
      <c r="AL26" s="18"/>
      <c r="AM26" s="19"/>
      <c r="AN26" s="11"/>
      <c r="AO26" s="17"/>
      <c r="AP26" s="18"/>
      <c r="AQ26" s="18"/>
      <c r="AR26" s="19"/>
      <c r="AS26" s="11"/>
    </row>
    <row r="27" spans="1:45" ht="15" customHeight="1">
      <c r="A27" s="15"/>
      <c r="C27" s="16">
        <v>7</v>
      </c>
      <c r="D27" s="16" t="s">
        <v>103</v>
      </c>
      <c r="E27" s="109">
        <v>30</v>
      </c>
      <c r="F27" s="24"/>
      <c r="G27" s="24"/>
      <c r="H27" s="55"/>
      <c r="I27" s="110">
        <f t="shared" si="8"/>
        <v>30</v>
      </c>
      <c r="J27" s="11">
        <v>3</v>
      </c>
      <c r="K27" s="17"/>
      <c r="L27" s="24"/>
      <c r="M27" s="24"/>
      <c r="N27" s="25"/>
      <c r="O27" s="26"/>
      <c r="P27" s="27"/>
      <c r="Q27" s="24"/>
      <c r="R27" s="24"/>
      <c r="S27" s="25"/>
      <c r="T27" s="26"/>
      <c r="U27" s="27">
        <v>30</v>
      </c>
      <c r="V27" s="24"/>
      <c r="W27" s="24"/>
      <c r="X27" s="25"/>
      <c r="Y27" s="26">
        <v>3</v>
      </c>
      <c r="Z27" s="27"/>
      <c r="AA27" s="24"/>
      <c r="AB27" s="24"/>
      <c r="AC27" s="25"/>
      <c r="AD27" s="26"/>
      <c r="AE27" s="17"/>
      <c r="AF27" s="18"/>
      <c r="AG27" s="18"/>
      <c r="AH27" s="19"/>
      <c r="AI27" s="11"/>
      <c r="AJ27" s="17"/>
      <c r="AK27" s="18"/>
      <c r="AL27" s="18"/>
      <c r="AM27" s="19"/>
      <c r="AN27" s="11"/>
      <c r="AO27" s="17"/>
      <c r="AP27" s="18"/>
      <c r="AQ27" s="18"/>
      <c r="AR27" s="19"/>
      <c r="AS27" s="11"/>
    </row>
    <row r="28" spans="1:45" ht="15" customHeight="1">
      <c r="A28" s="15">
        <v>1</v>
      </c>
      <c r="C28" s="16">
        <v>8</v>
      </c>
      <c r="D28" s="16" t="s">
        <v>88</v>
      </c>
      <c r="E28" s="109">
        <v>30</v>
      </c>
      <c r="F28" s="24">
        <v>15</v>
      </c>
      <c r="G28" s="24"/>
      <c r="H28" s="55">
        <v>0</v>
      </c>
      <c r="I28" s="110">
        <f t="shared" si="8"/>
        <v>45</v>
      </c>
      <c r="J28" s="11">
        <v>4</v>
      </c>
      <c r="K28" s="17"/>
      <c r="L28" s="24"/>
      <c r="M28" s="24"/>
      <c r="N28" s="25"/>
      <c r="O28" s="26"/>
      <c r="P28" s="27"/>
      <c r="Q28" s="24"/>
      <c r="R28" s="24"/>
      <c r="S28" s="25"/>
      <c r="T28" s="26"/>
      <c r="U28" s="27">
        <v>30</v>
      </c>
      <c r="V28" s="24">
        <v>15</v>
      </c>
      <c r="W28" s="24"/>
      <c r="X28" s="25"/>
      <c r="Y28" s="26">
        <v>4</v>
      </c>
      <c r="Z28" s="27"/>
      <c r="AA28" s="24"/>
      <c r="AB28" s="24"/>
      <c r="AC28" s="25"/>
      <c r="AD28" s="26"/>
      <c r="AE28" s="17"/>
      <c r="AF28" s="18"/>
      <c r="AG28" s="18"/>
      <c r="AH28" s="19"/>
      <c r="AI28" s="11"/>
      <c r="AJ28" s="17"/>
      <c r="AK28" s="18"/>
      <c r="AL28" s="18"/>
      <c r="AM28" s="19"/>
      <c r="AN28" s="11"/>
      <c r="AO28" s="17"/>
      <c r="AP28" s="18"/>
      <c r="AQ28" s="18"/>
      <c r="AR28" s="19"/>
      <c r="AS28" s="11"/>
    </row>
    <row r="29" spans="1:45" ht="15" customHeight="1">
      <c r="A29" s="15">
        <v>2</v>
      </c>
      <c r="C29" s="154" t="s">
        <v>35</v>
      </c>
      <c r="D29" s="155"/>
      <c r="E29" s="72">
        <f t="shared" ref="E29:AS29" si="9">SUM(E30:E36)</f>
        <v>120</v>
      </c>
      <c r="F29" s="74">
        <f t="shared" si="9"/>
        <v>0</v>
      </c>
      <c r="G29" s="74">
        <f t="shared" si="9"/>
        <v>105</v>
      </c>
      <c r="H29" s="75">
        <f t="shared" si="9"/>
        <v>0</v>
      </c>
      <c r="I29" s="112">
        <f t="shared" si="9"/>
        <v>225</v>
      </c>
      <c r="J29" s="38">
        <f t="shared" si="9"/>
        <v>19</v>
      </c>
      <c r="K29" s="67">
        <f t="shared" si="9"/>
        <v>0</v>
      </c>
      <c r="L29" s="69">
        <f t="shared" si="9"/>
        <v>0</v>
      </c>
      <c r="M29" s="69">
        <f t="shared" si="9"/>
        <v>0</v>
      </c>
      <c r="N29" s="68">
        <f t="shared" si="9"/>
        <v>0</v>
      </c>
      <c r="O29" s="33">
        <f t="shared" si="9"/>
        <v>0</v>
      </c>
      <c r="P29" s="45">
        <f t="shared" si="9"/>
        <v>30</v>
      </c>
      <c r="Q29" s="48">
        <f t="shared" si="9"/>
        <v>0</v>
      </c>
      <c r="R29" s="48">
        <f t="shared" si="9"/>
        <v>30</v>
      </c>
      <c r="S29" s="49">
        <f t="shared" si="9"/>
        <v>0</v>
      </c>
      <c r="T29" s="38">
        <f t="shared" si="9"/>
        <v>5</v>
      </c>
      <c r="U29" s="45">
        <f t="shared" si="9"/>
        <v>60</v>
      </c>
      <c r="V29" s="48">
        <f t="shared" si="9"/>
        <v>0</v>
      </c>
      <c r="W29" s="48">
        <f t="shared" si="9"/>
        <v>60</v>
      </c>
      <c r="X29" s="49">
        <f t="shared" si="9"/>
        <v>0</v>
      </c>
      <c r="Y29" s="38">
        <f t="shared" si="9"/>
        <v>10</v>
      </c>
      <c r="Z29" s="45">
        <f t="shared" si="9"/>
        <v>30</v>
      </c>
      <c r="AA29" s="48">
        <f t="shared" si="9"/>
        <v>0</v>
      </c>
      <c r="AB29" s="48">
        <f t="shared" si="9"/>
        <v>15</v>
      </c>
      <c r="AC29" s="49">
        <f t="shared" si="9"/>
        <v>0</v>
      </c>
      <c r="AD29" s="38">
        <f t="shared" si="9"/>
        <v>4</v>
      </c>
      <c r="AE29" s="45">
        <f t="shared" si="9"/>
        <v>0</v>
      </c>
      <c r="AF29" s="48">
        <f t="shared" si="9"/>
        <v>0</v>
      </c>
      <c r="AG29" s="48">
        <f t="shared" si="9"/>
        <v>0</v>
      </c>
      <c r="AH29" s="49">
        <f t="shared" si="9"/>
        <v>0</v>
      </c>
      <c r="AI29" s="38">
        <f t="shared" si="9"/>
        <v>0</v>
      </c>
      <c r="AJ29" s="45">
        <f t="shared" si="9"/>
        <v>0</v>
      </c>
      <c r="AK29" s="48">
        <f t="shared" si="9"/>
        <v>0</v>
      </c>
      <c r="AL29" s="48">
        <f t="shared" si="9"/>
        <v>0</v>
      </c>
      <c r="AM29" s="49">
        <f t="shared" si="9"/>
        <v>0</v>
      </c>
      <c r="AN29" s="38">
        <f t="shared" si="9"/>
        <v>0</v>
      </c>
      <c r="AO29" s="45">
        <f t="shared" si="9"/>
        <v>0</v>
      </c>
      <c r="AP29" s="48">
        <f t="shared" si="9"/>
        <v>0</v>
      </c>
      <c r="AQ29" s="48">
        <f t="shared" si="9"/>
        <v>0</v>
      </c>
      <c r="AR29" s="49">
        <f t="shared" si="9"/>
        <v>0</v>
      </c>
      <c r="AS29" s="38">
        <f t="shared" si="9"/>
        <v>0</v>
      </c>
    </row>
    <row r="30" spans="1:45" ht="15" customHeight="1">
      <c r="A30" s="15">
        <v>1</v>
      </c>
      <c r="C30" s="16">
        <v>1</v>
      </c>
      <c r="D30" s="22" t="s">
        <v>83</v>
      </c>
      <c r="E30" s="109">
        <v>30</v>
      </c>
      <c r="F30" s="24">
        <v>0</v>
      </c>
      <c r="G30" s="24">
        <v>0</v>
      </c>
      <c r="H30" s="55">
        <v>0</v>
      </c>
      <c r="I30" s="110">
        <f t="shared" ref="I30:I36" si="10">SUM(E30:H30)</f>
        <v>30</v>
      </c>
      <c r="J30" s="11">
        <v>3</v>
      </c>
      <c r="K30" s="27"/>
      <c r="L30" s="24"/>
      <c r="M30" s="24"/>
      <c r="N30" s="25"/>
      <c r="O30" s="40"/>
      <c r="P30" s="123">
        <v>30</v>
      </c>
      <c r="Q30" s="55"/>
      <c r="R30" s="24"/>
      <c r="S30" s="25"/>
      <c r="T30" s="26">
        <v>3</v>
      </c>
      <c r="U30" s="60"/>
      <c r="V30" s="24"/>
      <c r="W30" s="24"/>
      <c r="X30" s="25"/>
      <c r="Y30" s="26"/>
      <c r="Z30" s="27"/>
      <c r="AA30" s="24"/>
      <c r="AB30" s="24"/>
      <c r="AC30" s="25"/>
      <c r="AD30" s="26"/>
      <c r="AE30" s="27"/>
      <c r="AF30" s="24"/>
      <c r="AG30" s="24"/>
      <c r="AH30" s="25"/>
      <c r="AI30" s="26"/>
      <c r="AJ30" s="27"/>
      <c r="AK30" s="24"/>
      <c r="AL30" s="24"/>
      <c r="AM30" s="25"/>
      <c r="AN30" s="26"/>
      <c r="AO30" s="27"/>
      <c r="AP30" s="24"/>
      <c r="AQ30" s="24"/>
      <c r="AR30" s="25"/>
      <c r="AS30" s="26"/>
    </row>
    <row r="31" spans="1:45" s="6" customFormat="1" ht="15" customHeight="1">
      <c r="A31" s="15">
        <v>1</v>
      </c>
      <c r="C31" s="16">
        <v>2</v>
      </c>
      <c r="D31" s="22" t="s">
        <v>27</v>
      </c>
      <c r="E31" s="109">
        <v>0</v>
      </c>
      <c r="F31" s="24">
        <v>0</v>
      </c>
      <c r="G31" s="24">
        <v>30</v>
      </c>
      <c r="H31" s="55">
        <v>0</v>
      </c>
      <c r="I31" s="110">
        <f t="shared" si="10"/>
        <v>30</v>
      </c>
      <c r="J31" s="11">
        <f t="shared" ref="J31:J35" si="11">SUMIF($K$6:$AS$6,J$6,$K31:$AS31)</f>
        <v>2</v>
      </c>
      <c r="K31" s="28"/>
      <c r="L31" s="24"/>
      <c r="M31" s="24"/>
      <c r="N31" s="25"/>
      <c r="O31" s="26"/>
      <c r="P31" s="60"/>
      <c r="Q31" s="24"/>
      <c r="R31" s="24">
        <v>30</v>
      </c>
      <c r="S31" s="25"/>
      <c r="T31" s="26">
        <v>2</v>
      </c>
      <c r="U31" s="59"/>
      <c r="V31" s="24"/>
      <c r="W31" s="24"/>
      <c r="X31" s="25"/>
      <c r="Y31" s="26"/>
      <c r="Z31" s="17"/>
      <c r="AA31" s="24"/>
      <c r="AB31" s="18"/>
      <c r="AC31" s="25"/>
      <c r="AD31" s="26"/>
      <c r="AE31" s="27"/>
      <c r="AF31" s="24"/>
      <c r="AG31" s="24"/>
      <c r="AH31" s="25"/>
      <c r="AI31" s="26"/>
      <c r="AJ31" s="17"/>
      <c r="AK31" s="24"/>
      <c r="AL31" s="18"/>
      <c r="AM31" s="25"/>
      <c r="AN31" s="26"/>
      <c r="AO31" s="27"/>
      <c r="AP31" s="24"/>
      <c r="AQ31" s="24"/>
      <c r="AR31" s="25"/>
      <c r="AS31" s="26"/>
    </row>
    <row r="32" spans="1:45" s="6" customFormat="1" ht="15" customHeight="1">
      <c r="A32" s="15">
        <v>1</v>
      </c>
      <c r="C32" s="16">
        <v>3</v>
      </c>
      <c r="D32" s="22" t="s">
        <v>76</v>
      </c>
      <c r="E32" s="109">
        <v>30</v>
      </c>
      <c r="F32" s="24"/>
      <c r="G32" s="24"/>
      <c r="H32" s="55"/>
      <c r="I32" s="110">
        <f t="shared" si="10"/>
        <v>30</v>
      </c>
      <c r="J32" s="11">
        <v>3</v>
      </c>
      <c r="K32" s="28"/>
      <c r="L32" s="24"/>
      <c r="M32" s="24"/>
      <c r="N32" s="25"/>
      <c r="O32" s="26"/>
      <c r="P32" s="27"/>
      <c r="Q32" s="24"/>
      <c r="R32" s="24"/>
      <c r="S32" s="25"/>
      <c r="T32" s="40"/>
      <c r="U32" s="124">
        <v>30</v>
      </c>
      <c r="V32" s="55"/>
      <c r="W32" s="24"/>
      <c r="X32" s="25"/>
      <c r="Y32" s="26">
        <v>3</v>
      </c>
      <c r="Z32" s="17"/>
      <c r="AA32" s="24"/>
      <c r="AB32" s="18"/>
      <c r="AC32" s="25"/>
      <c r="AD32" s="26"/>
      <c r="AE32" s="27"/>
      <c r="AF32" s="24"/>
      <c r="AG32" s="24"/>
      <c r="AH32" s="25"/>
      <c r="AI32" s="26"/>
      <c r="AJ32" s="17"/>
      <c r="AK32" s="24"/>
      <c r="AL32" s="18"/>
      <c r="AM32" s="25"/>
      <c r="AN32" s="26"/>
      <c r="AO32" s="27"/>
      <c r="AP32" s="24"/>
      <c r="AQ32" s="24"/>
      <c r="AR32" s="25"/>
      <c r="AS32" s="26"/>
    </row>
    <row r="33" spans="1:45" ht="15" customHeight="1">
      <c r="A33" s="15">
        <v>1</v>
      </c>
      <c r="C33" s="16">
        <v>4</v>
      </c>
      <c r="D33" s="16" t="s">
        <v>82</v>
      </c>
      <c r="E33" s="27"/>
      <c r="F33" s="24"/>
      <c r="G33" s="24">
        <v>30</v>
      </c>
      <c r="H33" s="25"/>
      <c r="I33" s="110">
        <f t="shared" si="10"/>
        <v>30</v>
      </c>
      <c r="J33" s="11">
        <f t="shared" si="11"/>
        <v>2</v>
      </c>
      <c r="K33" s="17"/>
      <c r="L33" s="18"/>
      <c r="M33" s="18"/>
      <c r="N33" s="19"/>
      <c r="O33" s="11"/>
      <c r="P33" s="17"/>
      <c r="Q33" s="18"/>
      <c r="R33" s="18"/>
      <c r="S33" s="19"/>
      <c r="T33" s="11"/>
      <c r="U33" s="56"/>
      <c r="V33" s="18"/>
      <c r="W33" s="18">
        <v>30</v>
      </c>
      <c r="X33" s="19"/>
      <c r="Y33" s="11">
        <v>2</v>
      </c>
      <c r="Z33" s="52"/>
      <c r="AA33" s="18"/>
      <c r="AB33" s="18"/>
      <c r="AC33" s="19"/>
      <c r="AD33" s="11"/>
      <c r="AE33" s="17"/>
      <c r="AF33" s="18"/>
      <c r="AG33" s="18"/>
      <c r="AH33" s="19"/>
      <c r="AI33" s="11"/>
      <c r="AJ33" s="17"/>
      <c r="AK33" s="18"/>
      <c r="AL33" s="18"/>
      <c r="AM33" s="19"/>
      <c r="AN33" s="11"/>
      <c r="AO33" s="17"/>
      <c r="AP33" s="18"/>
      <c r="AQ33" s="18"/>
      <c r="AR33" s="19"/>
      <c r="AS33" s="11"/>
    </row>
    <row r="34" spans="1:45" ht="15" customHeight="1">
      <c r="A34" s="15">
        <v>1</v>
      </c>
      <c r="C34" s="16">
        <v>5</v>
      </c>
      <c r="D34" s="22" t="s">
        <v>24</v>
      </c>
      <c r="E34" s="109">
        <v>30</v>
      </c>
      <c r="F34" s="24"/>
      <c r="G34" s="24"/>
      <c r="H34" s="55"/>
      <c r="I34" s="110">
        <f t="shared" si="10"/>
        <v>30</v>
      </c>
      <c r="J34" s="11">
        <v>3</v>
      </c>
      <c r="K34" s="27"/>
      <c r="L34" s="24"/>
      <c r="M34" s="24"/>
      <c r="N34" s="25"/>
      <c r="O34" s="26"/>
      <c r="P34" s="27"/>
      <c r="Q34" s="24"/>
      <c r="R34" s="24"/>
      <c r="S34" s="25"/>
      <c r="T34" s="26"/>
      <c r="U34" s="123">
        <v>30</v>
      </c>
      <c r="V34" s="24"/>
      <c r="W34" s="24"/>
      <c r="X34" s="25"/>
      <c r="Y34" s="40">
        <v>3</v>
      </c>
      <c r="Z34" s="27"/>
      <c r="AA34" s="55"/>
      <c r="AB34" s="24"/>
      <c r="AC34" s="25"/>
      <c r="AD34" s="26"/>
      <c r="AE34" s="17"/>
      <c r="AF34" s="18"/>
      <c r="AG34" s="24"/>
      <c r="AH34" s="25"/>
      <c r="AI34" s="26"/>
      <c r="AJ34" s="27"/>
      <c r="AK34" s="24"/>
      <c r="AL34" s="24"/>
      <c r="AM34" s="25"/>
      <c r="AN34" s="26"/>
      <c r="AO34" s="27"/>
      <c r="AP34" s="24"/>
      <c r="AQ34" s="24"/>
      <c r="AR34" s="25"/>
      <c r="AS34" s="26"/>
    </row>
    <row r="35" spans="1:45" ht="15" customHeight="1">
      <c r="A35" s="15">
        <v>1</v>
      </c>
      <c r="C35" s="16">
        <v>6</v>
      </c>
      <c r="D35" s="16" t="s">
        <v>28</v>
      </c>
      <c r="E35" s="27"/>
      <c r="F35" s="24"/>
      <c r="G35" s="24">
        <v>30</v>
      </c>
      <c r="H35" s="25"/>
      <c r="I35" s="110">
        <f t="shared" si="10"/>
        <v>30</v>
      </c>
      <c r="J35" s="11">
        <f t="shared" si="11"/>
        <v>2</v>
      </c>
      <c r="K35" s="17"/>
      <c r="L35" s="18"/>
      <c r="M35" s="18"/>
      <c r="N35" s="19"/>
      <c r="O35" s="11"/>
      <c r="P35" s="17"/>
      <c r="Q35" s="18"/>
      <c r="R35" s="18"/>
      <c r="S35" s="19"/>
      <c r="T35" s="11"/>
      <c r="U35" s="17"/>
      <c r="V35" s="18"/>
      <c r="W35" s="18">
        <v>30</v>
      </c>
      <c r="X35" s="19"/>
      <c r="Y35" s="11">
        <v>2</v>
      </c>
      <c r="Z35" s="56"/>
      <c r="AA35" s="18"/>
      <c r="AB35" s="18"/>
      <c r="AC35" s="19"/>
      <c r="AD35" s="11"/>
      <c r="AE35" s="17"/>
      <c r="AF35" s="18"/>
      <c r="AG35" s="18"/>
      <c r="AH35" s="19"/>
      <c r="AI35" s="11"/>
      <c r="AJ35" s="17"/>
      <c r="AK35" s="18"/>
      <c r="AL35" s="18"/>
      <c r="AM35" s="19"/>
      <c r="AN35" s="11"/>
      <c r="AO35" s="17"/>
      <c r="AP35" s="18"/>
      <c r="AQ35" s="18"/>
      <c r="AR35" s="19"/>
      <c r="AS35" s="11"/>
    </row>
    <row r="36" spans="1:45" ht="15" customHeight="1">
      <c r="A36" s="15"/>
      <c r="C36" s="16">
        <v>7</v>
      </c>
      <c r="D36" s="94" t="s">
        <v>86</v>
      </c>
      <c r="E36" s="70">
        <v>30</v>
      </c>
      <c r="F36" s="18"/>
      <c r="G36" s="18">
        <v>15</v>
      </c>
      <c r="H36" s="58"/>
      <c r="I36" s="113">
        <f t="shared" si="10"/>
        <v>45</v>
      </c>
      <c r="J36" s="11">
        <v>4</v>
      </c>
      <c r="K36" s="17"/>
      <c r="L36" s="18"/>
      <c r="M36" s="18"/>
      <c r="N36" s="19"/>
      <c r="O36" s="11"/>
      <c r="P36" s="17"/>
      <c r="Q36" s="18"/>
      <c r="R36" s="18"/>
      <c r="S36" s="19"/>
      <c r="T36" s="11"/>
      <c r="U36" s="17"/>
      <c r="V36" s="18"/>
      <c r="W36" s="18"/>
      <c r="X36" s="18"/>
      <c r="Y36" s="57"/>
      <c r="Z36" s="17">
        <v>30</v>
      </c>
      <c r="AA36" s="18"/>
      <c r="AB36" s="18">
        <v>15</v>
      </c>
      <c r="AC36" s="19"/>
      <c r="AD36" s="11">
        <v>4</v>
      </c>
      <c r="AE36" s="17"/>
      <c r="AF36" s="18"/>
      <c r="AG36" s="18"/>
      <c r="AH36" s="19"/>
      <c r="AI36" s="11"/>
      <c r="AJ36" s="17"/>
      <c r="AK36" s="18"/>
      <c r="AL36" s="18"/>
      <c r="AM36" s="19"/>
      <c r="AN36" s="11"/>
      <c r="AO36" s="17"/>
      <c r="AP36" s="18"/>
      <c r="AQ36" s="18"/>
      <c r="AR36" s="19"/>
      <c r="AS36" s="11"/>
    </row>
    <row r="37" spans="1:45" ht="15" customHeight="1">
      <c r="A37" s="15">
        <v>2</v>
      </c>
      <c r="C37" s="154" t="s">
        <v>50</v>
      </c>
      <c r="D37" s="155"/>
      <c r="E37" s="76">
        <f t="shared" ref="E37:AS37" si="12">SUM(E38:E42)</f>
        <v>105</v>
      </c>
      <c r="F37" s="111">
        <f t="shared" si="12"/>
        <v>0</v>
      </c>
      <c r="G37" s="111">
        <f t="shared" si="12"/>
        <v>75</v>
      </c>
      <c r="H37" s="111">
        <f t="shared" si="12"/>
        <v>0</v>
      </c>
      <c r="I37" s="112">
        <f t="shared" si="12"/>
        <v>180</v>
      </c>
      <c r="J37" s="38">
        <f t="shared" si="12"/>
        <v>16</v>
      </c>
      <c r="K37" s="45">
        <f t="shared" si="12"/>
        <v>0</v>
      </c>
      <c r="L37" s="48">
        <f t="shared" si="12"/>
        <v>0</v>
      </c>
      <c r="M37" s="48">
        <f t="shared" si="12"/>
        <v>0</v>
      </c>
      <c r="N37" s="49">
        <f t="shared" si="12"/>
        <v>0</v>
      </c>
      <c r="O37" s="38">
        <f t="shared" si="12"/>
        <v>0</v>
      </c>
      <c r="P37" s="45">
        <f t="shared" si="12"/>
        <v>0</v>
      </c>
      <c r="Q37" s="48">
        <f t="shared" si="12"/>
        <v>0</v>
      </c>
      <c r="R37" s="48">
        <f t="shared" si="12"/>
        <v>0</v>
      </c>
      <c r="S37" s="49">
        <f t="shared" si="12"/>
        <v>0</v>
      </c>
      <c r="T37" s="38">
        <f t="shared" si="12"/>
        <v>0</v>
      </c>
      <c r="U37" s="45">
        <f t="shared" si="12"/>
        <v>0</v>
      </c>
      <c r="V37" s="48">
        <f t="shared" si="12"/>
        <v>0</v>
      </c>
      <c r="W37" s="48">
        <f t="shared" si="12"/>
        <v>0</v>
      </c>
      <c r="X37" s="49">
        <f t="shared" si="12"/>
        <v>0</v>
      </c>
      <c r="Y37" s="38">
        <f t="shared" si="12"/>
        <v>0</v>
      </c>
      <c r="Z37" s="45">
        <f t="shared" si="12"/>
        <v>75</v>
      </c>
      <c r="AA37" s="48">
        <f t="shared" si="12"/>
        <v>0</v>
      </c>
      <c r="AB37" s="48">
        <f t="shared" si="12"/>
        <v>15</v>
      </c>
      <c r="AC37" s="49">
        <f t="shared" si="12"/>
        <v>0</v>
      </c>
      <c r="AD37" s="38">
        <f t="shared" si="12"/>
        <v>9</v>
      </c>
      <c r="AE37" s="45">
        <f t="shared" si="12"/>
        <v>30</v>
      </c>
      <c r="AF37" s="48">
        <f t="shared" si="12"/>
        <v>0</v>
      </c>
      <c r="AG37" s="48">
        <f t="shared" si="12"/>
        <v>60</v>
      </c>
      <c r="AH37" s="49">
        <f t="shared" si="12"/>
        <v>0</v>
      </c>
      <c r="AI37" s="38">
        <f t="shared" si="12"/>
        <v>7</v>
      </c>
      <c r="AJ37" s="45">
        <f t="shared" si="12"/>
        <v>0</v>
      </c>
      <c r="AK37" s="48">
        <f t="shared" si="12"/>
        <v>0</v>
      </c>
      <c r="AL37" s="48">
        <f t="shared" si="12"/>
        <v>0</v>
      </c>
      <c r="AM37" s="49">
        <f t="shared" si="12"/>
        <v>0</v>
      </c>
      <c r="AN37" s="38">
        <f t="shared" si="12"/>
        <v>0</v>
      </c>
      <c r="AO37" s="45">
        <f t="shared" si="12"/>
        <v>0</v>
      </c>
      <c r="AP37" s="48">
        <f t="shared" si="12"/>
        <v>0</v>
      </c>
      <c r="AQ37" s="48">
        <f t="shared" si="12"/>
        <v>0</v>
      </c>
      <c r="AR37" s="49">
        <f t="shared" si="12"/>
        <v>0</v>
      </c>
      <c r="AS37" s="38">
        <f t="shared" si="12"/>
        <v>0</v>
      </c>
    </row>
    <row r="38" spans="1:45" ht="15" customHeight="1">
      <c r="A38" s="15">
        <v>1</v>
      </c>
      <c r="C38" s="16">
        <v>1</v>
      </c>
      <c r="D38" s="16" t="s">
        <v>44</v>
      </c>
      <c r="E38" s="27">
        <v>30</v>
      </c>
      <c r="F38" s="24"/>
      <c r="G38" s="24">
        <v>15</v>
      </c>
      <c r="H38" s="25"/>
      <c r="I38" s="110">
        <f t="shared" ref="I38:I42" si="13">SUM(E38:H38)</f>
        <v>45</v>
      </c>
      <c r="J38" s="11">
        <v>4</v>
      </c>
      <c r="K38" s="17"/>
      <c r="L38" s="18"/>
      <c r="M38" s="18"/>
      <c r="N38" s="19"/>
      <c r="O38" s="11"/>
      <c r="P38" s="17"/>
      <c r="Q38" s="18"/>
      <c r="R38" s="18"/>
      <c r="S38" s="19"/>
      <c r="T38" s="11"/>
      <c r="U38" s="17"/>
      <c r="V38" s="18"/>
      <c r="W38" s="18"/>
      <c r="X38" s="19"/>
      <c r="Y38" s="57"/>
      <c r="Z38" s="124">
        <v>30</v>
      </c>
      <c r="AA38" s="58"/>
      <c r="AB38" s="18">
        <v>15</v>
      </c>
      <c r="AC38" s="19"/>
      <c r="AD38" s="11">
        <v>4</v>
      </c>
      <c r="AE38" s="17"/>
      <c r="AF38" s="18"/>
      <c r="AG38" s="18"/>
      <c r="AH38" s="19"/>
      <c r="AI38" s="11"/>
      <c r="AJ38" s="17"/>
      <c r="AK38" s="18"/>
      <c r="AL38" s="18"/>
      <c r="AM38" s="19"/>
      <c r="AN38" s="11"/>
      <c r="AO38" s="17"/>
      <c r="AP38" s="18"/>
      <c r="AQ38" s="18"/>
      <c r="AR38" s="19"/>
      <c r="AS38" s="11"/>
    </row>
    <row r="39" spans="1:45" s="23" customFormat="1" ht="15" customHeight="1">
      <c r="A39" s="15">
        <v>1</v>
      </c>
      <c r="C39" s="16">
        <v>2</v>
      </c>
      <c r="D39" s="90" t="s">
        <v>51</v>
      </c>
      <c r="E39" s="109">
        <v>30</v>
      </c>
      <c r="F39" s="24"/>
      <c r="G39" s="24"/>
      <c r="H39" s="55"/>
      <c r="I39" s="110">
        <f t="shared" si="13"/>
        <v>30</v>
      </c>
      <c r="J39" s="11">
        <v>3</v>
      </c>
      <c r="K39" s="27"/>
      <c r="L39" s="24"/>
      <c r="M39" s="24"/>
      <c r="N39" s="25"/>
      <c r="O39" s="26"/>
      <c r="P39" s="27"/>
      <c r="Q39" s="24"/>
      <c r="R39" s="24"/>
      <c r="S39" s="25"/>
      <c r="T39" s="26"/>
      <c r="U39" s="27"/>
      <c r="V39" s="24"/>
      <c r="W39" s="24"/>
      <c r="X39" s="25"/>
      <c r="Y39" s="26"/>
      <c r="Z39" s="123">
        <v>30</v>
      </c>
      <c r="AA39" s="24"/>
      <c r="AB39" s="24"/>
      <c r="AC39" s="25"/>
      <c r="AD39" s="26">
        <v>3</v>
      </c>
      <c r="AE39" s="27"/>
      <c r="AF39" s="24"/>
      <c r="AG39" s="24"/>
      <c r="AH39" s="25"/>
      <c r="AI39" s="26"/>
      <c r="AJ39" s="27"/>
      <c r="AK39" s="24"/>
      <c r="AL39" s="24"/>
      <c r="AM39" s="25"/>
      <c r="AN39" s="26"/>
      <c r="AO39" s="27"/>
      <c r="AP39" s="24"/>
      <c r="AQ39" s="18"/>
      <c r="AR39" s="25"/>
      <c r="AS39" s="26"/>
    </row>
    <row r="40" spans="1:45" s="23" customFormat="1" ht="15" customHeight="1">
      <c r="A40" s="15">
        <v>1</v>
      </c>
      <c r="C40" s="16">
        <v>3</v>
      </c>
      <c r="D40" s="22" t="s">
        <v>52</v>
      </c>
      <c r="E40" s="114" t="s">
        <v>104</v>
      </c>
      <c r="F40" s="24"/>
      <c r="G40" s="24">
        <v>30</v>
      </c>
      <c r="H40" s="55"/>
      <c r="I40" s="110">
        <f t="shared" si="13"/>
        <v>30</v>
      </c>
      <c r="J40" s="11">
        <f t="shared" ref="J40:J42" si="14">SUMIF($K$6:$AS$6,J$6,$K40:$AS40)</f>
        <v>2</v>
      </c>
      <c r="K40" s="27"/>
      <c r="L40" s="24"/>
      <c r="M40" s="24"/>
      <c r="N40" s="25"/>
      <c r="O40" s="26"/>
      <c r="P40" s="27"/>
      <c r="Q40" s="24"/>
      <c r="R40" s="24"/>
      <c r="S40" s="25"/>
      <c r="T40" s="26"/>
      <c r="U40" s="27"/>
      <c r="V40" s="24"/>
      <c r="W40" s="24"/>
      <c r="X40" s="25"/>
      <c r="Y40" s="26"/>
      <c r="Z40" s="27"/>
      <c r="AA40" s="24"/>
      <c r="AB40" s="24"/>
      <c r="AC40" s="25"/>
      <c r="AD40" s="26"/>
      <c r="AE40" s="59"/>
      <c r="AF40" s="24"/>
      <c r="AG40" s="24">
        <v>30</v>
      </c>
      <c r="AH40" s="25"/>
      <c r="AI40" s="26">
        <v>2</v>
      </c>
      <c r="AJ40" s="27"/>
      <c r="AK40" s="24"/>
      <c r="AL40" s="24"/>
      <c r="AM40" s="25"/>
      <c r="AN40" s="26"/>
      <c r="AO40" s="27"/>
      <c r="AP40" s="24"/>
      <c r="AQ40" s="18"/>
      <c r="AR40" s="25"/>
      <c r="AS40" s="26"/>
    </row>
    <row r="41" spans="1:45" ht="15" customHeight="1">
      <c r="A41" s="15">
        <v>1</v>
      </c>
      <c r="C41" s="16">
        <v>4</v>
      </c>
      <c r="D41" s="16" t="s">
        <v>23</v>
      </c>
      <c r="E41" s="27">
        <v>45</v>
      </c>
      <c r="F41" s="24"/>
      <c r="G41" s="24"/>
      <c r="H41" s="25"/>
      <c r="I41" s="110">
        <f t="shared" si="13"/>
        <v>45</v>
      </c>
      <c r="J41" s="11">
        <v>5</v>
      </c>
      <c r="K41" s="17"/>
      <c r="L41" s="18"/>
      <c r="M41" s="18"/>
      <c r="N41" s="19"/>
      <c r="O41" s="11"/>
      <c r="P41" s="17"/>
      <c r="Q41" s="18"/>
      <c r="R41" s="18"/>
      <c r="S41" s="19"/>
      <c r="T41" s="11"/>
      <c r="U41" s="17"/>
      <c r="V41" s="18"/>
      <c r="W41" s="18"/>
      <c r="X41" s="19"/>
      <c r="Y41" s="11"/>
      <c r="Z41" s="17">
        <v>15</v>
      </c>
      <c r="AA41" s="18"/>
      <c r="AB41" s="18"/>
      <c r="AC41" s="19"/>
      <c r="AD41" s="57">
        <v>2</v>
      </c>
      <c r="AE41" s="124">
        <v>30</v>
      </c>
      <c r="AF41" s="58"/>
      <c r="AG41" s="18"/>
      <c r="AH41" s="19"/>
      <c r="AI41" s="11">
        <v>3</v>
      </c>
      <c r="AJ41" s="17"/>
      <c r="AK41" s="18"/>
      <c r="AL41" s="18"/>
      <c r="AM41" s="19"/>
      <c r="AN41" s="11"/>
      <c r="AO41" s="17"/>
      <c r="AP41" s="18"/>
      <c r="AQ41" s="18"/>
      <c r="AR41" s="19"/>
      <c r="AS41" s="11"/>
    </row>
    <row r="42" spans="1:45" ht="15" customHeight="1">
      <c r="A42" s="15">
        <v>1</v>
      </c>
      <c r="C42" s="16">
        <v>5</v>
      </c>
      <c r="D42" s="16" t="s">
        <v>101</v>
      </c>
      <c r="E42" s="27"/>
      <c r="F42" s="24"/>
      <c r="G42" s="24">
        <v>30</v>
      </c>
      <c r="H42" s="25">
        <v>0</v>
      </c>
      <c r="I42" s="110">
        <f t="shared" si="13"/>
        <v>30</v>
      </c>
      <c r="J42" s="11">
        <f t="shared" si="14"/>
        <v>2</v>
      </c>
      <c r="K42" s="17"/>
      <c r="L42" s="18"/>
      <c r="M42" s="18"/>
      <c r="N42" s="19"/>
      <c r="O42" s="11"/>
      <c r="P42" s="17"/>
      <c r="Q42" s="18"/>
      <c r="R42" s="18"/>
      <c r="S42" s="19"/>
      <c r="T42" s="11"/>
      <c r="U42" s="17"/>
      <c r="V42" s="18"/>
      <c r="W42" s="18"/>
      <c r="X42" s="19"/>
      <c r="Y42" s="11"/>
      <c r="Z42" s="17"/>
      <c r="AA42" s="18"/>
      <c r="AB42" s="18"/>
      <c r="AC42" s="19"/>
      <c r="AD42" s="11"/>
      <c r="AE42" s="56"/>
      <c r="AF42" s="18"/>
      <c r="AG42" s="18">
        <v>30</v>
      </c>
      <c r="AH42" s="19"/>
      <c r="AI42" s="11">
        <v>2</v>
      </c>
      <c r="AJ42" s="17"/>
      <c r="AK42" s="18"/>
      <c r="AL42" s="18"/>
      <c r="AM42" s="19"/>
      <c r="AN42" s="11"/>
      <c r="AO42" s="17"/>
      <c r="AP42" s="18"/>
      <c r="AQ42" s="18"/>
      <c r="AR42" s="19"/>
      <c r="AS42" s="11"/>
    </row>
    <row r="43" spans="1:45" ht="15" customHeight="1">
      <c r="A43" s="15">
        <v>2</v>
      </c>
      <c r="C43" s="154" t="s">
        <v>105</v>
      </c>
      <c r="D43" s="155"/>
      <c r="E43" s="72">
        <f>SUM(E44:E49)</f>
        <v>120</v>
      </c>
      <c r="F43" s="74">
        <f>SUM(F44:F49)</f>
        <v>75</v>
      </c>
      <c r="G43" s="74">
        <f>SUM(G44:G49)</f>
        <v>0</v>
      </c>
      <c r="H43" s="75">
        <f>SUM(H44:H49)</f>
        <v>30</v>
      </c>
      <c r="I43" s="76">
        <f>SUM(E43:H43)</f>
        <v>225</v>
      </c>
      <c r="J43" s="76">
        <f t="shared" ref="J43:AS43" si="15">SUM(J44:J49)</f>
        <v>19</v>
      </c>
      <c r="K43" s="72">
        <f t="shared" si="15"/>
        <v>30</v>
      </c>
      <c r="L43" s="74">
        <f t="shared" si="15"/>
        <v>30</v>
      </c>
      <c r="M43" s="74">
        <f t="shared" si="15"/>
        <v>0</v>
      </c>
      <c r="N43" s="75">
        <f t="shared" si="15"/>
        <v>0</v>
      </c>
      <c r="O43" s="76">
        <f t="shared" si="15"/>
        <v>5</v>
      </c>
      <c r="P43" s="72">
        <f t="shared" si="15"/>
        <v>60</v>
      </c>
      <c r="Q43" s="74">
        <f t="shared" si="15"/>
        <v>30</v>
      </c>
      <c r="R43" s="74">
        <f t="shared" si="15"/>
        <v>0</v>
      </c>
      <c r="S43" s="75">
        <f t="shared" si="15"/>
        <v>15</v>
      </c>
      <c r="T43" s="76">
        <f t="shared" si="15"/>
        <v>9</v>
      </c>
      <c r="U43" s="72">
        <f t="shared" si="15"/>
        <v>0</v>
      </c>
      <c r="V43" s="74">
        <f t="shared" si="15"/>
        <v>0</v>
      </c>
      <c r="W43" s="74">
        <f t="shared" si="15"/>
        <v>0</v>
      </c>
      <c r="X43" s="75">
        <f t="shared" si="15"/>
        <v>0</v>
      </c>
      <c r="Y43" s="76">
        <f t="shared" si="15"/>
        <v>0</v>
      </c>
      <c r="Z43" s="72">
        <f t="shared" si="15"/>
        <v>30</v>
      </c>
      <c r="AA43" s="74">
        <f t="shared" si="15"/>
        <v>15</v>
      </c>
      <c r="AB43" s="74">
        <f t="shared" si="15"/>
        <v>0</v>
      </c>
      <c r="AC43" s="75">
        <f t="shared" si="15"/>
        <v>15</v>
      </c>
      <c r="AD43" s="76">
        <f t="shared" si="15"/>
        <v>5</v>
      </c>
      <c r="AE43" s="72">
        <f t="shared" si="15"/>
        <v>0</v>
      </c>
      <c r="AF43" s="74">
        <f t="shared" si="15"/>
        <v>0</v>
      </c>
      <c r="AG43" s="74">
        <f t="shared" si="15"/>
        <v>0</v>
      </c>
      <c r="AH43" s="75">
        <f t="shared" si="15"/>
        <v>0</v>
      </c>
      <c r="AI43" s="76">
        <f t="shared" si="15"/>
        <v>0</v>
      </c>
      <c r="AJ43" s="72">
        <f t="shared" si="15"/>
        <v>0</v>
      </c>
      <c r="AK43" s="74">
        <f t="shared" si="15"/>
        <v>0</v>
      </c>
      <c r="AL43" s="74">
        <f t="shared" si="15"/>
        <v>0</v>
      </c>
      <c r="AM43" s="75">
        <f t="shared" si="15"/>
        <v>0</v>
      </c>
      <c r="AN43" s="76">
        <f t="shared" si="15"/>
        <v>0</v>
      </c>
      <c r="AO43" s="72">
        <f t="shared" si="15"/>
        <v>0</v>
      </c>
      <c r="AP43" s="74">
        <f t="shared" si="15"/>
        <v>0</v>
      </c>
      <c r="AQ43" s="74">
        <f t="shared" si="15"/>
        <v>0</v>
      </c>
      <c r="AR43" s="75">
        <f t="shared" si="15"/>
        <v>0</v>
      </c>
      <c r="AS43" s="82">
        <f t="shared" si="15"/>
        <v>0</v>
      </c>
    </row>
    <row r="44" spans="1:45" s="6" customFormat="1" ht="15" customHeight="1">
      <c r="A44" s="15">
        <v>1</v>
      </c>
      <c r="C44" s="16">
        <v>1</v>
      </c>
      <c r="D44" s="91" t="s">
        <v>31</v>
      </c>
      <c r="E44" s="70">
        <v>30</v>
      </c>
      <c r="F44" s="18">
        <v>30</v>
      </c>
      <c r="G44" s="18"/>
      <c r="H44" s="58"/>
      <c r="I44" s="115">
        <f t="shared" ref="I44:I49" si="16">SUM(E44:H44)</f>
        <v>60</v>
      </c>
      <c r="J44" s="11">
        <v>5</v>
      </c>
      <c r="K44" s="125">
        <v>30</v>
      </c>
      <c r="L44" s="18">
        <v>30</v>
      </c>
      <c r="M44" s="18"/>
      <c r="N44" s="19"/>
      <c r="O44" s="57">
        <v>5</v>
      </c>
      <c r="P44" s="17"/>
      <c r="R44" s="18"/>
      <c r="S44" s="19"/>
      <c r="T44" s="11"/>
      <c r="U44" s="17"/>
      <c r="V44" s="58"/>
      <c r="W44" s="18"/>
      <c r="X44" s="19"/>
      <c r="Y44" s="11"/>
      <c r="Z44" s="17"/>
      <c r="AA44" s="18"/>
      <c r="AB44" s="18"/>
      <c r="AC44" s="19"/>
      <c r="AD44" s="11"/>
      <c r="AE44" s="17"/>
      <c r="AF44" s="18"/>
      <c r="AG44" s="18"/>
      <c r="AH44" s="19"/>
      <c r="AI44" s="11"/>
      <c r="AJ44" s="17"/>
      <c r="AK44" s="18"/>
      <c r="AL44" s="18"/>
      <c r="AM44" s="19"/>
      <c r="AN44" s="11"/>
      <c r="AO44" s="17"/>
      <c r="AP44" s="18"/>
      <c r="AQ44" s="18"/>
      <c r="AR44" s="19"/>
      <c r="AS44" s="11"/>
    </row>
    <row r="45" spans="1:45" ht="15" customHeight="1">
      <c r="A45" s="15">
        <v>1</v>
      </c>
      <c r="C45" s="16">
        <v>2</v>
      </c>
      <c r="D45" s="91" t="s">
        <v>84</v>
      </c>
      <c r="E45" s="27">
        <v>30</v>
      </c>
      <c r="F45" s="24">
        <v>15</v>
      </c>
      <c r="G45" s="24"/>
      <c r="H45" s="25"/>
      <c r="I45" s="115">
        <f t="shared" si="16"/>
        <v>45</v>
      </c>
      <c r="J45" s="11">
        <v>4</v>
      </c>
      <c r="K45" s="17"/>
      <c r="L45" s="18"/>
      <c r="M45" s="18"/>
      <c r="N45" s="19"/>
      <c r="O45" s="11"/>
      <c r="P45" s="56">
        <v>30</v>
      </c>
      <c r="Q45" s="18">
        <v>15</v>
      </c>
      <c r="R45" s="18"/>
      <c r="S45" s="19"/>
      <c r="T45" s="11">
        <v>4</v>
      </c>
      <c r="U45" s="17"/>
      <c r="V45" s="18"/>
      <c r="W45" s="18"/>
      <c r="X45" s="19"/>
      <c r="Y45" s="57"/>
      <c r="Z45" s="60"/>
      <c r="AA45" s="58"/>
      <c r="AB45" s="18"/>
      <c r="AC45" s="19"/>
      <c r="AD45" s="11"/>
      <c r="AE45" s="17"/>
      <c r="AF45" s="18"/>
      <c r="AG45" s="18"/>
      <c r="AH45" s="19"/>
      <c r="AI45" s="11"/>
      <c r="AJ45" s="17"/>
      <c r="AK45" s="18"/>
      <c r="AL45" s="18"/>
      <c r="AM45" s="19"/>
      <c r="AN45" s="11"/>
      <c r="AO45" s="17"/>
      <c r="AP45" s="18"/>
      <c r="AQ45" s="18"/>
      <c r="AR45" s="19"/>
      <c r="AS45" s="11"/>
    </row>
    <row r="46" spans="1:45" s="6" customFormat="1" ht="15" customHeight="1">
      <c r="A46" s="15">
        <v>1</v>
      </c>
      <c r="C46" s="16">
        <v>3</v>
      </c>
      <c r="D46" s="91" t="s">
        <v>22</v>
      </c>
      <c r="E46" s="109">
        <v>30</v>
      </c>
      <c r="F46" s="24">
        <v>15</v>
      </c>
      <c r="G46" s="24"/>
      <c r="H46" s="55"/>
      <c r="I46" s="115">
        <f t="shared" si="16"/>
        <v>45</v>
      </c>
      <c r="J46" s="11">
        <v>4</v>
      </c>
      <c r="K46" s="27"/>
      <c r="L46" s="24"/>
      <c r="M46" s="24"/>
      <c r="N46" s="25"/>
      <c r="O46" s="26"/>
      <c r="P46" s="124">
        <v>30</v>
      </c>
      <c r="Q46" s="24">
        <v>15</v>
      </c>
      <c r="R46" s="24"/>
      <c r="S46" s="25"/>
      <c r="T46" s="26">
        <v>4</v>
      </c>
      <c r="U46" s="27"/>
      <c r="V46" s="24"/>
      <c r="W46" s="24"/>
      <c r="X46" s="25"/>
      <c r="Y46" s="26"/>
      <c r="Z46" s="60"/>
      <c r="AA46" s="24"/>
      <c r="AB46" s="24"/>
      <c r="AC46" s="25"/>
      <c r="AD46" s="26"/>
      <c r="AE46" s="27"/>
      <c r="AF46" s="24"/>
      <c r="AG46" s="18"/>
      <c r="AH46" s="25"/>
      <c r="AI46" s="26"/>
      <c r="AJ46" s="59"/>
      <c r="AK46" s="24"/>
      <c r="AL46" s="18"/>
      <c r="AM46" s="25"/>
      <c r="AN46" s="26"/>
      <c r="AO46" s="27"/>
      <c r="AP46" s="24"/>
      <c r="AQ46" s="24"/>
      <c r="AR46" s="25"/>
      <c r="AS46" s="26"/>
    </row>
    <row r="47" spans="1:45" s="6" customFormat="1" ht="15" customHeight="1">
      <c r="A47" s="15"/>
      <c r="C47" s="16">
        <v>4</v>
      </c>
      <c r="D47" s="91" t="s">
        <v>53</v>
      </c>
      <c r="E47" s="109"/>
      <c r="F47" s="24"/>
      <c r="G47" s="24"/>
      <c r="H47" s="55">
        <v>15</v>
      </c>
      <c r="I47" s="115">
        <f t="shared" si="16"/>
        <v>15</v>
      </c>
      <c r="J47" s="11">
        <v>1</v>
      </c>
      <c r="K47" s="27"/>
      <c r="L47" s="24"/>
      <c r="M47" s="24"/>
      <c r="N47" s="25"/>
      <c r="O47" s="26"/>
      <c r="P47" s="27"/>
      <c r="Q47" s="24"/>
      <c r="R47" s="24"/>
      <c r="S47" s="25">
        <v>15</v>
      </c>
      <c r="T47" s="26">
        <v>1</v>
      </c>
      <c r="U47" s="27"/>
      <c r="V47" s="24"/>
      <c r="W47" s="24"/>
      <c r="X47" s="25"/>
      <c r="Y47" s="26"/>
      <c r="Z47" s="60"/>
      <c r="AA47" s="24"/>
      <c r="AB47" s="24"/>
      <c r="AC47" s="25"/>
      <c r="AD47" s="26"/>
      <c r="AE47" s="59"/>
      <c r="AF47" s="24"/>
      <c r="AG47" s="18"/>
      <c r="AH47" s="25"/>
      <c r="AI47" s="40"/>
      <c r="AJ47" s="59"/>
      <c r="AK47" s="55"/>
      <c r="AL47" s="18"/>
      <c r="AM47" s="25"/>
      <c r="AN47" s="26"/>
      <c r="AO47" s="27"/>
      <c r="AP47" s="24"/>
      <c r="AQ47" s="24"/>
      <c r="AR47" s="25"/>
      <c r="AS47" s="26"/>
    </row>
    <row r="48" spans="1:45" s="6" customFormat="1" ht="15" customHeight="1">
      <c r="A48" s="15"/>
      <c r="C48" s="16">
        <v>5</v>
      </c>
      <c r="D48" s="91" t="s">
        <v>54</v>
      </c>
      <c r="E48" s="109">
        <v>30</v>
      </c>
      <c r="F48" s="24">
        <v>15</v>
      </c>
      <c r="G48" s="24"/>
      <c r="H48" s="55"/>
      <c r="I48" s="115">
        <f t="shared" si="16"/>
        <v>45</v>
      </c>
      <c r="J48" s="11">
        <v>4</v>
      </c>
      <c r="K48" s="27"/>
      <c r="L48" s="24"/>
      <c r="M48" s="24"/>
      <c r="N48" s="25"/>
      <c r="O48" s="26"/>
      <c r="P48" s="27"/>
      <c r="Q48" s="24"/>
      <c r="R48" s="24"/>
      <c r="S48" s="25"/>
      <c r="T48" s="26"/>
      <c r="U48" s="27"/>
      <c r="V48" s="24"/>
      <c r="W48" s="24"/>
      <c r="X48" s="25"/>
      <c r="Y48" s="26"/>
      <c r="Z48" s="60">
        <v>30</v>
      </c>
      <c r="AA48" s="24">
        <v>15</v>
      </c>
      <c r="AB48" s="24"/>
      <c r="AC48" s="25"/>
      <c r="AD48" s="26">
        <v>4</v>
      </c>
      <c r="AE48" s="59"/>
      <c r="AF48" s="24"/>
      <c r="AG48" s="18"/>
      <c r="AH48" s="25"/>
      <c r="AI48" s="40"/>
      <c r="AJ48" s="59"/>
      <c r="AK48" s="55"/>
      <c r="AL48" s="18"/>
      <c r="AM48" s="25"/>
      <c r="AN48" s="26"/>
      <c r="AO48" s="27"/>
      <c r="AP48" s="24"/>
      <c r="AQ48" s="24"/>
      <c r="AR48" s="25"/>
      <c r="AS48" s="26"/>
    </row>
    <row r="49" spans="1:45" s="6" customFormat="1" ht="15" customHeight="1">
      <c r="A49" s="15"/>
      <c r="C49" s="16">
        <v>6</v>
      </c>
      <c r="D49" s="91" t="s">
        <v>55</v>
      </c>
      <c r="E49" s="109"/>
      <c r="F49" s="24"/>
      <c r="G49" s="24"/>
      <c r="H49" s="55">
        <v>15</v>
      </c>
      <c r="I49" s="115">
        <f t="shared" si="16"/>
        <v>15</v>
      </c>
      <c r="J49" s="11">
        <v>1</v>
      </c>
      <c r="K49" s="27"/>
      <c r="L49" s="24"/>
      <c r="M49" s="24"/>
      <c r="N49" s="25"/>
      <c r="O49" s="26"/>
      <c r="P49" s="27"/>
      <c r="Q49" s="24"/>
      <c r="R49" s="24"/>
      <c r="S49" s="25"/>
      <c r="T49" s="26"/>
      <c r="U49" s="27"/>
      <c r="V49" s="24"/>
      <c r="W49" s="24"/>
      <c r="X49" s="25"/>
      <c r="Y49" s="26"/>
      <c r="Z49" s="60"/>
      <c r="AA49" s="24"/>
      <c r="AB49" s="24"/>
      <c r="AC49" s="25">
        <v>15</v>
      </c>
      <c r="AD49" s="26">
        <v>1</v>
      </c>
      <c r="AE49" s="59"/>
      <c r="AF49" s="24"/>
      <c r="AG49" s="18"/>
      <c r="AH49" s="25"/>
      <c r="AI49" s="40"/>
      <c r="AJ49" s="59"/>
      <c r="AK49" s="55"/>
      <c r="AL49" s="18"/>
      <c r="AM49" s="25"/>
      <c r="AN49" s="26"/>
      <c r="AO49" s="27"/>
      <c r="AP49" s="24"/>
      <c r="AQ49" s="24"/>
      <c r="AR49" s="25"/>
      <c r="AS49" s="26"/>
    </row>
    <row r="50" spans="1:45" ht="15" customHeight="1">
      <c r="A50" s="15">
        <v>2</v>
      </c>
      <c r="C50" s="154" t="s">
        <v>85</v>
      </c>
      <c r="D50" s="155"/>
      <c r="E50" s="76">
        <f t="shared" ref="E50:AS50" si="17">SUM(E51:E57)</f>
        <v>180</v>
      </c>
      <c r="F50" s="76">
        <f t="shared" si="17"/>
        <v>90</v>
      </c>
      <c r="G50" s="76">
        <f t="shared" si="17"/>
        <v>30</v>
      </c>
      <c r="H50" s="76">
        <f t="shared" si="17"/>
        <v>30</v>
      </c>
      <c r="I50" s="76">
        <f t="shared" si="17"/>
        <v>330</v>
      </c>
      <c r="J50" s="76">
        <f t="shared" si="17"/>
        <v>28</v>
      </c>
      <c r="K50" s="72">
        <f t="shared" si="17"/>
        <v>0</v>
      </c>
      <c r="L50" s="74">
        <f t="shared" si="17"/>
        <v>0</v>
      </c>
      <c r="M50" s="74">
        <f t="shared" si="17"/>
        <v>0</v>
      </c>
      <c r="N50" s="75">
        <f t="shared" si="17"/>
        <v>0</v>
      </c>
      <c r="O50" s="76">
        <f t="shared" si="17"/>
        <v>0</v>
      </c>
      <c r="P50" s="72">
        <f t="shared" si="17"/>
        <v>30</v>
      </c>
      <c r="Q50" s="74">
        <f t="shared" si="17"/>
        <v>15</v>
      </c>
      <c r="R50" s="74">
        <f t="shared" si="17"/>
        <v>0</v>
      </c>
      <c r="S50" s="75">
        <f t="shared" si="17"/>
        <v>0</v>
      </c>
      <c r="T50" s="76">
        <f t="shared" si="17"/>
        <v>4</v>
      </c>
      <c r="U50" s="72">
        <f t="shared" si="17"/>
        <v>30</v>
      </c>
      <c r="V50" s="74">
        <f t="shared" si="17"/>
        <v>30</v>
      </c>
      <c r="W50" s="74">
        <f t="shared" si="17"/>
        <v>0</v>
      </c>
      <c r="X50" s="75">
        <f t="shared" si="17"/>
        <v>0</v>
      </c>
      <c r="Y50" s="76">
        <f t="shared" si="17"/>
        <v>5</v>
      </c>
      <c r="Z50" s="72">
        <f t="shared" si="17"/>
        <v>30</v>
      </c>
      <c r="AA50" s="74">
        <f t="shared" si="17"/>
        <v>15</v>
      </c>
      <c r="AB50" s="74">
        <f t="shared" si="17"/>
        <v>0</v>
      </c>
      <c r="AC50" s="75">
        <f t="shared" si="17"/>
        <v>0</v>
      </c>
      <c r="AD50" s="76">
        <f t="shared" si="17"/>
        <v>4</v>
      </c>
      <c r="AE50" s="72">
        <f t="shared" si="17"/>
        <v>60</v>
      </c>
      <c r="AF50" s="74">
        <f t="shared" si="17"/>
        <v>30</v>
      </c>
      <c r="AG50" s="74">
        <f t="shared" si="17"/>
        <v>0</v>
      </c>
      <c r="AH50" s="75">
        <f t="shared" si="17"/>
        <v>30</v>
      </c>
      <c r="AI50" s="76">
        <f t="shared" si="17"/>
        <v>10</v>
      </c>
      <c r="AJ50" s="72">
        <f t="shared" si="17"/>
        <v>30</v>
      </c>
      <c r="AK50" s="74">
        <f t="shared" si="17"/>
        <v>0</v>
      </c>
      <c r="AL50" s="74">
        <f t="shared" si="17"/>
        <v>30</v>
      </c>
      <c r="AM50" s="75">
        <f t="shared" si="17"/>
        <v>0</v>
      </c>
      <c r="AN50" s="76">
        <f t="shared" si="17"/>
        <v>5</v>
      </c>
      <c r="AO50" s="72">
        <f t="shared" si="17"/>
        <v>0</v>
      </c>
      <c r="AP50" s="74">
        <f t="shared" si="17"/>
        <v>0</v>
      </c>
      <c r="AQ50" s="74">
        <f t="shared" si="17"/>
        <v>0</v>
      </c>
      <c r="AR50" s="75">
        <f t="shared" si="17"/>
        <v>0</v>
      </c>
      <c r="AS50" s="82">
        <f t="shared" si="17"/>
        <v>0</v>
      </c>
    </row>
    <row r="51" spans="1:45" ht="15" customHeight="1">
      <c r="A51" s="15">
        <v>1</v>
      </c>
      <c r="C51" s="16">
        <v>1</v>
      </c>
      <c r="D51" s="16" t="s">
        <v>56</v>
      </c>
      <c r="E51" s="109">
        <v>30</v>
      </c>
      <c r="F51" s="24">
        <v>30</v>
      </c>
      <c r="G51" s="24"/>
      <c r="H51" s="55">
        <v>0</v>
      </c>
      <c r="I51" s="110">
        <f>SUM(E51:H51)</f>
        <v>60</v>
      </c>
      <c r="J51" s="57">
        <v>5</v>
      </c>
      <c r="K51" s="17"/>
      <c r="L51" s="58"/>
      <c r="M51" s="18"/>
      <c r="N51" s="19"/>
      <c r="O51" s="11"/>
      <c r="P51" s="17"/>
      <c r="Q51" s="18"/>
      <c r="R51" s="18"/>
      <c r="S51" s="19"/>
      <c r="T51" s="11"/>
      <c r="U51" s="17">
        <v>30</v>
      </c>
      <c r="V51" s="18">
        <v>30</v>
      </c>
      <c r="W51" s="18"/>
      <c r="X51" s="19"/>
      <c r="Y51" s="11">
        <v>5</v>
      </c>
      <c r="Z51" s="17"/>
      <c r="AA51" s="18"/>
      <c r="AB51" s="18"/>
      <c r="AC51" s="19"/>
      <c r="AD51" s="11"/>
      <c r="AE51" s="17"/>
      <c r="AF51" s="18"/>
      <c r="AG51" s="18"/>
      <c r="AH51" s="19"/>
      <c r="AI51" s="11"/>
      <c r="AJ51" s="17"/>
      <c r="AK51" s="18"/>
      <c r="AL51" s="18"/>
      <c r="AM51" s="19"/>
      <c r="AN51" s="11"/>
      <c r="AO51" s="17"/>
      <c r="AP51" s="18"/>
      <c r="AQ51" s="18"/>
      <c r="AR51" s="19"/>
      <c r="AS51" s="11"/>
    </row>
    <row r="52" spans="1:45" ht="15" customHeight="1">
      <c r="A52" s="15">
        <v>1</v>
      </c>
      <c r="C52" s="16">
        <v>2</v>
      </c>
      <c r="D52" s="16" t="s">
        <v>57</v>
      </c>
      <c r="E52" s="109">
        <v>30</v>
      </c>
      <c r="F52" s="24">
        <v>15</v>
      </c>
      <c r="G52" s="24"/>
      <c r="H52" s="55">
        <v>0</v>
      </c>
      <c r="I52" s="110">
        <f>SUM(E52:H52)</f>
        <v>45</v>
      </c>
      <c r="J52" s="57">
        <v>4</v>
      </c>
      <c r="K52" s="17"/>
      <c r="L52" s="58"/>
      <c r="M52" s="18"/>
      <c r="N52" s="19"/>
      <c r="O52" s="11"/>
      <c r="P52" s="17"/>
      <c r="Q52" s="18"/>
      <c r="R52" s="18"/>
      <c r="S52" s="19"/>
      <c r="T52" s="11"/>
      <c r="U52" s="52"/>
      <c r="V52" s="18"/>
      <c r="W52" s="18"/>
      <c r="X52" s="19"/>
      <c r="Y52" s="11"/>
      <c r="Z52" s="17"/>
      <c r="AA52" s="18"/>
      <c r="AB52" s="18"/>
      <c r="AC52" s="19"/>
      <c r="AD52" s="11"/>
      <c r="AE52" s="17">
        <v>30</v>
      </c>
      <c r="AF52" s="18">
        <v>15</v>
      </c>
      <c r="AG52" s="18"/>
      <c r="AH52" s="19"/>
      <c r="AI52" s="11">
        <v>4</v>
      </c>
      <c r="AJ52" s="17"/>
      <c r="AK52" s="18"/>
      <c r="AL52" s="18"/>
      <c r="AM52" s="19"/>
      <c r="AN52" s="11"/>
      <c r="AO52" s="17"/>
      <c r="AP52" s="18"/>
      <c r="AQ52" s="18"/>
      <c r="AR52" s="19"/>
      <c r="AS52" s="11"/>
    </row>
    <row r="53" spans="1:45" ht="15" customHeight="1">
      <c r="A53" s="15"/>
      <c r="C53" s="16">
        <v>3</v>
      </c>
      <c r="D53" s="16" t="s">
        <v>30</v>
      </c>
      <c r="E53" s="109">
        <v>30</v>
      </c>
      <c r="F53" s="24">
        <v>15</v>
      </c>
      <c r="G53" s="24"/>
      <c r="H53" s="55"/>
      <c r="I53" s="110">
        <f t="shared" ref="I53:I57" si="18">SUM(E53:H53)</f>
        <v>45</v>
      </c>
      <c r="J53" s="57">
        <v>4</v>
      </c>
      <c r="K53" s="17"/>
      <c r="L53" s="58"/>
      <c r="M53" s="18"/>
      <c r="N53" s="19"/>
      <c r="O53" s="11"/>
      <c r="P53" s="17">
        <v>30</v>
      </c>
      <c r="Q53" s="18">
        <v>15</v>
      </c>
      <c r="R53" s="18"/>
      <c r="S53" s="19"/>
      <c r="T53" s="57">
        <v>4</v>
      </c>
      <c r="U53" s="52"/>
      <c r="V53" s="58"/>
      <c r="W53" s="18"/>
      <c r="X53" s="19"/>
      <c r="Y53" s="11"/>
      <c r="Z53" s="17"/>
      <c r="AA53" s="18"/>
      <c r="AB53" s="18"/>
      <c r="AC53" s="19"/>
      <c r="AD53" s="11"/>
      <c r="AE53" s="17"/>
      <c r="AF53" s="18"/>
      <c r="AG53" s="18"/>
      <c r="AH53" s="19"/>
      <c r="AI53" s="11"/>
      <c r="AJ53" s="17"/>
      <c r="AK53" s="18"/>
      <c r="AL53" s="18"/>
      <c r="AM53" s="19"/>
      <c r="AN53" s="11"/>
      <c r="AO53" s="17"/>
      <c r="AP53" s="18"/>
      <c r="AQ53" s="18"/>
      <c r="AR53" s="19"/>
      <c r="AS53" s="11"/>
    </row>
    <row r="54" spans="1:45" ht="15" customHeight="1">
      <c r="A54" s="15"/>
      <c r="C54" s="16">
        <v>4</v>
      </c>
      <c r="D54" s="16" t="s">
        <v>79</v>
      </c>
      <c r="E54" s="109">
        <v>30</v>
      </c>
      <c r="F54" s="24">
        <v>15</v>
      </c>
      <c r="G54" s="24"/>
      <c r="H54" s="55"/>
      <c r="I54" s="110">
        <f t="shared" si="18"/>
        <v>45</v>
      </c>
      <c r="J54" s="57">
        <v>4</v>
      </c>
      <c r="K54" s="17"/>
      <c r="L54" s="58"/>
      <c r="M54" s="18"/>
      <c r="N54" s="19"/>
      <c r="O54" s="11"/>
      <c r="P54" s="17"/>
      <c r="Q54" s="18"/>
      <c r="R54" s="18"/>
      <c r="S54" s="19"/>
      <c r="T54" s="57"/>
      <c r="U54" s="52"/>
      <c r="V54" s="58"/>
      <c r="W54" s="18"/>
      <c r="X54" s="19"/>
      <c r="Y54" s="11"/>
      <c r="Z54" s="17">
        <v>30</v>
      </c>
      <c r="AA54" s="18">
        <v>15</v>
      </c>
      <c r="AB54" s="18"/>
      <c r="AC54" s="19"/>
      <c r="AD54" s="11">
        <v>4</v>
      </c>
      <c r="AE54" s="17"/>
      <c r="AF54" s="18"/>
      <c r="AG54" s="18"/>
      <c r="AH54" s="19"/>
      <c r="AI54" s="11"/>
      <c r="AJ54" s="17"/>
      <c r="AK54" s="18"/>
      <c r="AL54" s="18"/>
      <c r="AM54" s="19"/>
      <c r="AN54" s="11"/>
      <c r="AO54" s="17"/>
      <c r="AP54" s="18"/>
      <c r="AQ54" s="18"/>
      <c r="AR54" s="19"/>
      <c r="AS54" s="11"/>
    </row>
    <row r="55" spans="1:45" ht="15" customHeight="1">
      <c r="A55" s="15"/>
      <c r="C55" s="16">
        <v>5</v>
      </c>
      <c r="D55" s="16" t="s">
        <v>58</v>
      </c>
      <c r="E55" s="109"/>
      <c r="F55" s="24"/>
      <c r="G55" s="24"/>
      <c r="H55" s="55">
        <v>30</v>
      </c>
      <c r="I55" s="110">
        <f t="shared" si="18"/>
        <v>30</v>
      </c>
      <c r="J55" s="57">
        <v>2</v>
      </c>
      <c r="K55" s="17"/>
      <c r="L55" s="58"/>
      <c r="M55" s="18"/>
      <c r="N55" s="19"/>
      <c r="O55" s="11"/>
      <c r="P55" s="17"/>
      <c r="Q55" s="18"/>
      <c r="R55" s="18"/>
      <c r="S55" s="19"/>
      <c r="T55" s="57"/>
      <c r="U55" s="52"/>
      <c r="V55" s="58"/>
      <c r="W55" s="18"/>
      <c r="X55" s="19"/>
      <c r="Y55" s="11"/>
      <c r="Z55" s="17"/>
      <c r="AA55" s="18"/>
      <c r="AB55" s="18"/>
      <c r="AC55" s="19"/>
      <c r="AD55" s="11"/>
      <c r="AE55" s="17"/>
      <c r="AF55" s="18"/>
      <c r="AG55" s="18"/>
      <c r="AH55" s="19">
        <v>30</v>
      </c>
      <c r="AI55" s="11">
        <v>2</v>
      </c>
      <c r="AJ55" s="17"/>
      <c r="AK55" s="18"/>
      <c r="AL55" s="18"/>
      <c r="AM55" s="19"/>
      <c r="AN55" s="11"/>
      <c r="AO55" s="17"/>
      <c r="AP55" s="18"/>
      <c r="AQ55" s="18"/>
      <c r="AR55" s="19"/>
      <c r="AS55" s="11"/>
    </row>
    <row r="56" spans="1:45" s="6" customFormat="1" ht="15" customHeight="1">
      <c r="A56" s="15">
        <v>1</v>
      </c>
      <c r="C56" s="16">
        <v>6</v>
      </c>
      <c r="D56" s="22" t="s">
        <v>59</v>
      </c>
      <c r="E56" s="109">
        <v>30</v>
      </c>
      <c r="F56" s="24">
        <v>15</v>
      </c>
      <c r="G56" s="24"/>
      <c r="H56" s="55"/>
      <c r="I56" s="110">
        <f t="shared" si="18"/>
        <v>45</v>
      </c>
      <c r="J56" s="11">
        <v>4</v>
      </c>
      <c r="K56" s="17"/>
      <c r="L56" s="24"/>
      <c r="M56" s="24"/>
      <c r="N56" s="25"/>
      <c r="O56" s="26"/>
      <c r="P56" s="17"/>
      <c r="Q56" s="24"/>
      <c r="R56" s="18"/>
      <c r="S56" s="25"/>
      <c r="T56" s="40"/>
      <c r="U56" s="27"/>
      <c r="V56" s="55"/>
      <c r="W56" s="24"/>
      <c r="X56" s="25"/>
      <c r="Y56" s="26"/>
      <c r="Z56" s="17"/>
      <c r="AA56" s="24"/>
      <c r="AB56" s="24"/>
      <c r="AC56" s="25"/>
      <c r="AD56" s="26"/>
      <c r="AE56" s="123">
        <v>30</v>
      </c>
      <c r="AF56" s="24">
        <v>15</v>
      </c>
      <c r="AG56" s="24"/>
      <c r="AH56" s="25"/>
      <c r="AI56" s="26">
        <v>4</v>
      </c>
      <c r="AJ56" s="27"/>
      <c r="AK56" s="24"/>
      <c r="AL56" s="24"/>
      <c r="AM56" s="25"/>
      <c r="AN56" s="26"/>
      <c r="AO56" s="27"/>
      <c r="AP56" s="24"/>
      <c r="AQ56" s="24"/>
      <c r="AR56" s="25"/>
      <c r="AS56" s="26"/>
    </row>
    <row r="57" spans="1:45" ht="15" customHeight="1">
      <c r="A57" s="15"/>
      <c r="C57" s="16">
        <v>7</v>
      </c>
      <c r="D57" s="21" t="s">
        <v>87</v>
      </c>
      <c r="E57" s="109">
        <v>30</v>
      </c>
      <c r="F57" s="24"/>
      <c r="G57" s="24">
        <v>30</v>
      </c>
      <c r="H57" s="55"/>
      <c r="I57" s="110">
        <f t="shared" si="18"/>
        <v>60</v>
      </c>
      <c r="J57" s="11">
        <v>5</v>
      </c>
      <c r="K57" s="17"/>
      <c r="L57" s="18"/>
      <c r="M57" s="18"/>
      <c r="N57" s="19"/>
      <c r="O57" s="11"/>
      <c r="P57" s="17"/>
      <c r="Q57" s="18"/>
      <c r="R57" s="18"/>
      <c r="S57" s="19"/>
      <c r="T57" s="11"/>
      <c r="U57" s="52"/>
      <c r="V57" s="18"/>
      <c r="W57" s="18"/>
      <c r="X57" s="19"/>
      <c r="Y57" s="11"/>
      <c r="Z57" s="17"/>
      <c r="AA57" s="18"/>
      <c r="AB57" s="18"/>
      <c r="AC57" s="19"/>
      <c r="AD57" s="26"/>
      <c r="AE57" s="17"/>
      <c r="AF57" s="18"/>
      <c r="AG57" s="18"/>
      <c r="AH57" s="19"/>
      <c r="AI57" s="11"/>
      <c r="AJ57" s="125">
        <v>30</v>
      </c>
      <c r="AK57" s="18"/>
      <c r="AL57" s="18">
        <v>30</v>
      </c>
      <c r="AM57" s="19"/>
      <c r="AN57" s="11">
        <v>5</v>
      </c>
      <c r="AO57" s="17"/>
      <c r="AP57" s="18"/>
      <c r="AQ57" s="18"/>
      <c r="AR57" s="19"/>
      <c r="AS57" s="11"/>
    </row>
    <row r="58" spans="1:45" ht="15" customHeight="1">
      <c r="A58" s="15">
        <v>2</v>
      </c>
      <c r="C58" s="154" t="s">
        <v>106</v>
      </c>
      <c r="D58" s="155"/>
      <c r="E58" s="76">
        <f t="shared" ref="E58:AS58" si="19">SUM(E59:E65)</f>
        <v>285</v>
      </c>
      <c r="F58" s="76">
        <f t="shared" si="19"/>
        <v>120</v>
      </c>
      <c r="G58" s="76">
        <f t="shared" si="19"/>
        <v>60</v>
      </c>
      <c r="H58" s="76">
        <f t="shared" si="19"/>
        <v>105</v>
      </c>
      <c r="I58" s="76">
        <f t="shared" si="19"/>
        <v>570</v>
      </c>
      <c r="J58" s="76">
        <f t="shared" si="19"/>
        <v>43</v>
      </c>
      <c r="K58" s="72">
        <f t="shared" si="19"/>
        <v>0</v>
      </c>
      <c r="L58" s="74">
        <f t="shared" si="19"/>
        <v>0</v>
      </c>
      <c r="M58" s="74">
        <f t="shared" si="19"/>
        <v>0</v>
      </c>
      <c r="N58" s="75">
        <f t="shared" si="19"/>
        <v>0</v>
      </c>
      <c r="O58" s="76">
        <f t="shared" si="19"/>
        <v>0</v>
      </c>
      <c r="P58" s="72">
        <f t="shared" si="19"/>
        <v>0</v>
      </c>
      <c r="Q58" s="74">
        <f t="shared" si="19"/>
        <v>0</v>
      </c>
      <c r="R58" s="74">
        <f t="shared" si="19"/>
        <v>0</v>
      </c>
      <c r="S58" s="75">
        <f t="shared" si="19"/>
        <v>0</v>
      </c>
      <c r="T58" s="76">
        <f t="shared" si="19"/>
        <v>0</v>
      </c>
      <c r="U58" s="83">
        <f t="shared" si="19"/>
        <v>0</v>
      </c>
      <c r="V58" s="74">
        <f t="shared" si="19"/>
        <v>0</v>
      </c>
      <c r="W58" s="74">
        <f t="shared" si="19"/>
        <v>0</v>
      </c>
      <c r="X58" s="75">
        <f t="shared" si="19"/>
        <v>0</v>
      </c>
      <c r="Y58" s="76">
        <f t="shared" si="19"/>
        <v>0</v>
      </c>
      <c r="Z58" s="72">
        <f t="shared" si="19"/>
        <v>0</v>
      </c>
      <c r="AA58" s="74">
        <f t="shared" si="19"/>
        <v>0</v>
      </c>
      <c r="AB58" s="74">
        <f t="shared" si="19"/>
        <v>0</v>
      </c>
      <c r="AC58" s="75">
        <f t="shared" si="19"/>
        <v>0</v>
      </c>
      <c r="AD58" s="76">
        <f t="shared" si="19"/>
        <v>0</v>
      </c>
      <c r="AE58" s="72">
        <f t="shared" si="19"/>
        <v>90</v>
      </c>
      <c r="AF58" s="74">
        <f t="shared" si="19"/>
        <v>15</v>
      </c>
      <c r="AG58" s="74">
        <f t="shared" si="19"/>
        <v>60</v>
      </c>
      <c r="AH58" s="75">
        <f t="shared" si="19"/>
        <v>15</v>
      </c>
      <c r="AI58" s="76">
        <f t="shared" si="19"/>
        <v>13</v>
      </c>
      <c r="AJ58" s="72">
        <f t="shared" si="19"/>
        <v>120</v>
      </c>
      <c r="AK58" s="74">
        <f t="shared" si="19"/>
        <v>45</v>
      </c>
      <c r="AL58" s="74">
        <f t="shared" si="19"/>
        <v>0</v>
      </c>
      <c r="AM58" s="75">
        <f t="shared" si="19"/>
        <v>60</v>
      </c>
      <c r="AN58" s="76">
        <f t="shared" si="19"/>
        <v>17</v>
      </c>
      <c r="AO58" s="72">
        <f t="shared" si="19"/>
        <v>75</v>
      </c>
      <c r="AP58" s="74">
        <f t="shared" si="19"/>
        <v>15</v>
      </c>
      <c r="AQ58" s="77">
        <f t="shared" si="19"/>
        <v>60</v>
      </c>
      <c r="AR58" s="75">
        <f t="shared" si="19"/>
        <v>15</v>
      </c>
      <c r="AS58" s="82">
        <f t="shared" si="19"/>
        <v>13</v>
      </c>
    </row>
    <row r="59" spans="1:45" ht="15" customHeight="1">
      <c r="A59" s="15">
        <v>1</v>
      </c>
      <c r="C59" s="16">
        <v>1</v>
      </c>
      <c r="D59" s="22" t="s">
        <v>74</v>
      </c>
      <c r="E59" s="27">
        <v>60</v>
      </c>
      <c r="F59" s="24">
        <v>30</v>
      </c>
      <c r="G59" s="24">
        <v>30</v>
      </c>
      <c r="H59" s="25">
        <v>15</v>
      </c>
      <c r="I59" s="110">
        <f t="shared" ref="I59:I64" si="20">SUM(E59:H59)</f>
        <v>135</v>
      </c>
      <c r="J59" s="11">
        <v>10</v>
      </c>
      <c r="K59" s="17"/>
      <c r="L59" s="18"/>
      <c r="M59" s="18"/>
      <c r="N59" s="19"/>
      <c r="O59" s="11"/>
      <c r="P59" s="17"/>
      <c r="Q59" s="18"/>
      <c r="R59" s="18"/>
      <c r="S59" s="19"/>
      <c r="T59" s="11"/>
      <c r="U59" s="17"/>
      <c r="V59" s="18"/>
      <c r="W59" s="18"/>
      <c r="X59" s="19"/>
      <c r="Y59" s="11"/>
      <c r="Z59" s="17"/>
      <c r="AA59" s="18"/>
      <c r="AB59" s="18"/>
      <c r="AC59" s="19"/>
      <c r="AD59" s="57"/>
      <c r="AE59" s="17">
        <v>15</v>
      </c>
      <c r="AF59" s="58"/>
      <c r="AG59" s="18">
        <v>30</v>
      </c>
      <c r="AH59" s="19"/>
      <c r="AI59" s="11">
        <v>3</v>
      </c>
      <c r="AJ59" s="125">
        <v>30</v>
      </c>
      <c r="AK59" s="18">
        <v>15</v>
      </c>
      <c r="AL59" s="18"/>
      <c r="AM59" s="19"/>
      <c r="AN59" s="11">
        <v>4</v>
      </c>
      <c r="AO59" s="17">
        <v>15</v>
      </c>
      <c r="AP59" s="18">
        <v>15</v>
      </c>
      <c r="AQ59" s="18"/>
      <c r="AR59" s="19">
        <v>15</v>
      </c>
      <c r="AS59" s="11">
        <v>3</v>
      </c>
    </row>
    <row r="60" spans="1:45" ht="15" customHeight="1">
      <c r="A60" s="15"/>
      <c r="C60" s="16">
        <v>2</v>
      </c>
      <c r="D60" s="22" t="s">
        <v>66</v>
      </c>
      <c r="E60" s="109">
        <v>45</v>
      </c>
      <c r="F60" s="24">
        <v>30</v>
      </c>
      <c r="G60" s="24"/>
      <c r="H60" s="116">
        <v>15</v>
      </c>
      <c r="I60" s="110">
        <f t="shared" si="20"/>
        <v>90</v>
      </c>
      <c r="J60" s="11">
        <v>7</v>
      </c>
      <c r="K60" s="17"/>
      <c r="L60" s="18"/>
      <c r="M60" s="18"/>
      <c r="N60" s="19"/>
      <c r="O60" s="11"/>
      <c r="P60" s="17"/>
      <c r="Q60" s="18"/>
      <c r="R60" s="18"/>
      <c r="S60" s="19"/>
      <c r="T60" s="11"/>
      <c r="U60" s="17"/>
      <c r="V60" s="18"/>
      <c r="W60" s="18"/>
      <c r="X60" s="19"/>
      <c r="Y60" s="11"/>
      <c r="Z60" s="17"/>
      <c r="AA60" s="18"/>
      <c r="AB60" s="18"/>
      <c r="AC60" s="19"/>
      <c r="AD60" s="57"/>
      <c r="AE60" s="52">
        <v>15</v>
      </c>
      <c r="AF60" s="58">
        <v>15</v>
      </c>
      <c r="AG60" s="18"/>
      <c r="AH60" s="19"/>
      <c r="AI60" s="11">
        <v>3</v>
      </c>
      <c r="AJ60" s="52">
        <v>30</v>
      </c>
      <c r="AK60" s="18">
        <v>15</v>
      </c>
      <c r="AL60" s="18"/>
      <c r="AM60" s="19">
        <v>15</v>
      </c>
      <c r="AN60" s="11">
        <v>4</v>
      </c>
      <c r="AO60" s="17"/>
      <c r="AP60" s="18"/>
      <c r="AQ60" s="18"/>
      <c r="AR60" s="19"/>
      <c r="AS60" s="11"/>
    </row>
    <row r="61" spans="1:45" ht="15" customHeight="1">
      <c r="A61" s="15"/>
      <c r="C61" s="16">
        <v>3</v>
      </c>
      <c r="D61" s="22" t="s">
        <v>73</v>
      </c>
      <c r="E61" s="109">
        <v>60</v>
      </c>
      <c r="F61" s="24">
        <v>30</v>
      </c>
      <c r="G61" s="24"/>
      <c r="H61" s="116">
        <v>30</v>
      </c>
      <c r="I61" s="110">
        <f t="shared" si="20"/>
        <v>120</v>
      </c>
      <c r="J61" s="11">
        <v>8</v>
      </c>
      <c r="K61" s="17"/>
      <c r="L61" s="18"/>
      <c r="M61" s="18"/>
      <c r="N61" s="19"/>
      <c r="O61" s="11"/>
      <c r="P61" s="17"/>
      <c r="Q61" s="18"/>
      <c r="R61" s="18"/>
      <c r="S61" s="19"/>
      <c r="T61" s="11"/>
      <c r="U61" s="17"/>
      <c r="V61" s="18"/>
      <c r="W61" s="18"/>
      <c r="X61" s="19"/>
      <c r="Y61" s="11"/>
      <c r="Z61" s="17"/>
      <c r="AA61" s="18"/>
      <c r="AB61" s="18"/>
      <c r="AC61" s="19"/>
      <c r="AD61" s="57"/>
      <c r="AE61" s="127">
        <v>30</v>
      </c>
      <c r="AF61" s="58"/>
      <c r="AG61" s="18">
        <v>30</v>
      </c>
      <c r="AH61" s="19"/>
      <c r="AI61" s="11">
        <v>4</v>
      </c>
      <c r="AJ61" s="52">
        <v>30</v>
      </c>
      <c r="AK61" s="18"/>
      <c r="AL61" s="18"/>
      <c r="AM61" s="19">
        <v>30</v>
      </c>
      <c r="AN61" s="11">
        <v>4</v>
      </c>
      <c r="AO61" s="17"/>
      <c r="AP61" s="18"/>
      <c r="AQ61" s="18"/>
      <c r="AR61" s="19"/>
      <c r="AS61" s="11"/>
    </row>
    <row r="62" spans="1:45" ht="15" customHeight="1">
      <c r="A62" s="15"/>
      <c r="C62" s="16">
        <v>4</v>
      </c>
      <c r="D62" s="22" t="s">
        <v>71</v>
      </c>
      <c r="E62" s="109">
        <v>30</v>
      </c>
      <c r="F62" s="24"/>
      <c r="G62" s="24">
        <v>30</v>
      </c>
      <c r="H62" s="116"/>
      <c r="I62" s="110">
        <f t="shared" si="20"/>
        <v>60</v>
      </c>
      <c r="J62" s="11">
        <v>5</v>
      </c>
      <c r="K62" s="17"/>
      <c r="L62" s="18"/>
      <c r="M62" s="18"/>
      <c r="N62" s="19"/>
      <c r="O62" s="11"/>
      <c r="P62" s="17"/>
      <c r="Q62" s="18"/>
      <c r="R62" s="18"/>
      <c r="S62" s="19"/>
      <c r="T62" s="11"/>
      <c r="U62" s="17"/>
      <c r="V62" s="18"/>
      <c r="W62" s="18"/>
      <c r="X62" s="19"/>
      <c r="Y62" s="11"/>
      <c r="Z62" s="17"/>
      <c r="AA62" s="18"/>
      <c r="AB62" s="18"/>
      <c r="AC62" s="19"/>
      <c r="AD62" s="57"/>
      <c r="AE62" s="52"/>
      <c r="AF62" s="58"/>
      <c r="AG62" s="18"/>
      <c r="AH62" s="19"/>
      <c r="AI62" s="11"/>
      <c r="AJ62" s="52"/>
      <c r="AK62" s="18"/>
      <c r="AL62" s="18"/>
      <c r="AM62" s="19"/>
      <c r="AN62" s="11"/>
      <c r="AO62" s="125">
        <v>30</v>
      </c>
      <c r="AP62" s="18"/>
      <c r="AQ62" s="18">
        <v>30</v>
      </c>
      <c r="AR62" s="19"/>
      <c r="AS62" s="11">
        <v>5</v>
      </c>
    </row>
    <row r="63" spans="1:45" ht="15" customHeight="1">
      <c r="A63" s="15"/>
      <c r="C63" s="16">
        <v>5</v>
      </c>
      <c r="D63" s="22" t="s">
        <v>77</v>
      </c>
      <c r="E63" s="109">
        <v>30</v>
      </c>
      <c r="F63" s="24">
        <v>15</v>
      </c>
      <c r="G63" s="24"/>
      <c r="H63" s="116">
        <v>15</v>
      </c>
      <c r="I63" s="110">
        <f t="shared" si="20"/>
        <v>60</v>
      </c>
      <c r="J63" s="11">
        <v>5</v>
      </c>
      <c r="K63" s="17"/>
      <c r="L63" s="18"/>
      <c r="M63" s="18"/>
      <c r="N63" s="19"/>
      <c r="O63" s="11"/>
      <c r="P63" s="17"/>
      <c r="Q63" s="18"/>
      <c r="R63" s="18"/>
      <c r="S63" s="19"/>
      <c r="T63" s="11"/>
      <c r="U63" s="17"/>
      <c r="V63" s="18"/>
      <c r="W63" s="18"/>
      <c r="X63" s="19"/>
      <c r="Y63" s="11"/>
      <c r="Z63" s="17"/>
      <c r="AA63" s="18"/>
      <c r="AB63" s="18"/>
      <c r="AC63" s="19"/>
      <c r="AD63" s="57"/>
      <c r="AE63" s="52"/>
      <c r="AF63" s="58"/>
      <c r="AG63" s="18"/>
      <c r="AH63" s="19"/>
      <c r="AI63" s="11"/>
      <c r="AJ63" s="51">
        <v>30</v>
      </c>
      <c r="AK63" s="18">
        <v>15</v>
      </c>
      <c r="AL63" s="18"/>
      <c r="AM63" s="19">
        <v>15</v>
      </c>
      <c r="AN63" s="11">
        <v>5</v>
      </c>
      <c r="AO63" s="17"/>
      <c r="AP63" s="18"/>
      <c r="AQ63" s="18"/>
      <c r="AR63" s="19"/>
      <c r="AS63" s="11"/>
    </row>
    <row r="64" spans="1:45" s="6" customFormat="1" ht="15" customHeight="1">
      <c r="A64" s="15">
        <v>1</v>
      </c>
      <c r="C64" s="16">
        <v>6</v>
      </c>
      <c r="D64" s="22" t="s">
        <v>72</v>
      </c>
      <c r="E64" s="109">
        <v>30</v>
      </c>
      <c r="F64" s="24">
        <v>15</v>
      </c>
      <c r="G64" s="24">
        <v>0</v>
      </c>
      <c r="H64" s="55">
        <v>15</v>
      </c>
      <c r="I64" s="110">
        <f t="shared" si="20"/>
        <v>60</v>
      </c>
      <c r="J64" s="11">
        <v>5</v>
      </c>
      <c r="K64" s="27"/>
      <c r="L64" s="24"/>
      <c r="M64" s="24"/>
      <c r="N64" s="25"/>
      <c r="O64" s="26"/>
      <c r="P64" s="27"/>
      <c r="Q64" s="24"/>
      <c r="R64" s="24"/>
      <c r="S64" s="25"/>
      <c r="T64" s="26"/>
      <c r="U64" s="27"/>
      <c r="V64" s="24"/>
      <c r="W64" s="24"/>
      <c r="X64" s="25"/>
      <c r="Y64" s="26"/>
      <c r="Z64" s="27"/>
      <c r="AA64" s="24"/>
      <c r="AB64" s="24"/>
      <c r="AC64" s="25"/>
      <c r="AD64" s="26"/>
      <c r="AE64" s="52"/>
      <c r="AF64" s="24"/>
      <c r="AG64" s="18"/>
      <c r="AH64" s="25"/>
      <c r="AI64" s="26"/>
      <c r="AJ64" s="59"/>
      <c r="AK64" s="24"/>
      <c r="AL64" s="24"/>
      <c r="AM64" s="25"/>
      <c r="AN64" s="26"/>
      <c r="AO64" s="124">
        <v>30</v>
      </c>
      <c r="AP64" s="24"/>
      <c r="AQ64" s="24">
        <v>30</v>
      </c>
      <c r="AR64" s="25"/>
      <c r="AS64" s="26">
        <v>5</v>
      </c>
    </row>
    <row r="65" spans="1:45" s="6" customFormat="1" ht="15" customHeight="1">
      <c r="A65" s="15"/>
      <c r="C65" s="16">
        <v>7</v>
      </c>
      <c r="D65" s="94" t="s">
        <v>75</v>
      </c>
      <c r="E65" s="109">
        <v>30</v>
      </c>
      <c r="F65" s="24"/>
      <c r="G65" s="24">
        <v>0</v>
      </c>
      <c r="H65" s="55">
        <v>15</v>
      </c>
      <c r="I65" s="110">
        <f>SUM(E65:H65)</f>
        <v>45</v>
      </c>
      <c r="J65" s="11">
        <v>3</v>
      </c>
      <c r="K65" s="27"/>
      <c r="L65" s="24"/>
      <c r="M65" s="24"/>
      <c r="N65" s="25"/>
      <c r="O65" s="26"/>
      <c r="P65" s="28"/>
      <c r="Q65" s="24"/>
      <c r="R65" s="24"/>
      <c r="S65" s="25"/>
      <c r="T65" s="26"/>
      <c r="U65" s="29"/>
      <c r="V65" s="24"/>
      <c r="W65" s="24"/>
      <c r="X65" s="25"/>
      <c r="Y65" s="26"/>
      <c r="Z65" s="27"/>
      <c r="AA65" s="24"/>
      <c r="AB65" s="24"/>
      <c r="AC65" s="25"/>
      <c r="AD65" s="26"/>
      <c r="AE65" s="27">
        <v>30</v>
      </c>
      <c r="AF65" s="24"/>
      <c r="AG65" s="24"/>
      <c r="AH65" s="25">
        <v>15</v>
      </c>
      <c r="AI65" s="40">
        <v>3</v>
      </c>
      <c r="AJ65" s="17"/>
      <c r="AK65" s="58"/>
      <c r="AL65" s="18"/>
      <c r="AM65" s="19"/>
      <c r="AN65" s="11"/>
      <c r="AO65" s="27"/>
      <c r="AP65" s="24"/>
      <c r="AQ65" s="24"/>
      <c r="AR65" s="25"/>
      <c r="AS65" s="26"/>
    </row>
    <row r="66" spans="1:45" ht="15" customHeight="1">
      <c r="A66" s="15">
        <v>2</v>
      </c>
      <c r="C66" s="154" t="s">
        <v>107</v>
      </c>
      <c r="D66" s="155"/>
      <c r="E66" s="76"/>
      <c r="F66" s="111"/>
      <c r="G66" s="111"/>
      <c r="H66" s="111">
        <f>SUM(H67:H70)</f>
        <v>60</v>
      </c>
      <c r="I66" s="112">
        <f>SUM(I67:I70)</f>
        <v>60</v>
      </c>
      <c r="J66" s="38">
        <f>SUM(J67:J70)</f>
        <v>25</v>
      </c>
      <c r="K66" s="45"/>
      <c r="L66" s="48"/>
      <c r="M66" s="47"/>
      <c r="N66" s="47"/>
      <c r="O66" s="38"/>
      <c r="P66" s="45"/>
      <c r="Q66" s="48"/>
      <c r="R66" s="48"/>
      <c r="S66" s="53"/>
      <c r="T66" s="38"/>
      <c r="U66" s="34"/>
      <c r="V66" s="36"/>
      <c r="W66" s="36"/>
      <c r="X66" s="37"/>
      <c r="Y66" s="38"/>
      <c r="Z66" s="45"/>
      <c r="AA66" s="48"/>
      <c r="AB66" s="48"/>
      <c r="AC66" s="49"/>
      <c r="AD66" s="38"/>
      <c r="AE66" s="84">
        <f>SUM(AE67:AE67)</f>
        <v>0</v>
      </c>
      <c r="AF66" s="50">
        <f>SUM(AF67:AF70)</f>
        <v>0</v>
      </c>
      <c r="AG66" s="50">
        <f t="shared" ref="AG66:AH66" si="21">SUM(AG67:AG70)</f>
        <v>0</v>
      </c>
      <c r="AH66" s="50">
        <f t="shared" si="21"/>
        <v>0</v>
      </c>
      <c r="AI66" s="38">
        <f>SUM(AI67:AI70)</f>
        <v>0</v>
      </c>
      <c r="AJ66" s="84">
        <f>SUM(AJ67:AJ70)</f>
        <v>0</v>
      </c>
      <c r="AK66" s="48">
        <f t="shared" ref="AK66:AM66" si="22">SUM(AK67:AK70)</f>
        <v>0</v>
      </c>
      <c r="AL66" s="48">
        <f t="shared" si="22"/>
        <v>0</v>
      </c>
      <c r="AM66" s="54">
        <f t="shared" si="22"/>
        <v>30</v>
      </c>
      <c r="AN66" s="38">
        <f t="shared" ref="AN66:AS66" si="23">SUM(AN67:AN70)</f>
        <v>8</v>
      </c>
      <c r="AO66" s="84">
        <f t="shared" si="23"/>
        <v>0</v>
      </c>
      <c r="AP66" s="48">
        <f t="shared" si="23"/>
        <v>0</v>
      </c>
      <c r="AQ66" s="48">
        <f t="shared" si="23"/>
        <v>0</v>
      </c>
      <c r="AR66" s="49">
        <f t="shared" si="23"/>
        <v>30</v>
      </c>
      <c r="AS66" s="38">
        <f t="shared" si="23"/>
        <v>17</v>
      </c>
    </row>
    <row r="67" spans="1:45" ht="15" customHeight="1">
      <c r="A67" s="15"/>
      <c r="C67" s="66">
        <v>1</v>
      </c>
      <c r="D67" s="95" t="s">
        <v>147</v>
      </c>
      <c r="E67" s="59"/>
      <c r="F67" s="117"/>
      <c r="G67" s="117"/>
      <c r="H67" s="118"/>
      <c r="I67" s="119">
        <f>SUM(E67:H67)</f>
        <v>0</v>
      </c>
      <c r="J67" s="11">
        <f>SUMIF($K$6:$AS$6,J$6,$K67:$AS67)</f>
        <v>6</v>
      </c>
      <c r="K67" s="61"/>
      <c r="L67" s="18"/>
      <c r="M67" s="58"/>
      <c r="N67" s="62"/>
      <c r="O67" s="11"/>
      <c r="P67" s="61"/>
      <c r="Q67" s="18"/>
      <c r="R67" s="18"/>
      <c r="S67" s="63"/>
      <c r="T67" s="11"/>
      <c r="U67" s="52"/>
      <c r="V67" s="64"/>
      <c r="W67" s="64"/>
      <c r="X67" s="65"/>
      <c r="Y67" s="11"/>
      <c r="Z67" s="61"/>
      <c r="AA67" s="18"/>
      <c r="AB67" s="18"/>
      <c r="AC67" s="63"/>
      <c r="AD67" s="11"/>
      <c r="AE67" s="61"/>
      <c r="AF67" s="19"/>
      <c r="AG67" s="18"/>
      <c r="AH67" s="63"/>
      <c r="AI67" s="11"/>
      <c r="AJ67" s="61"/>
      <c r="AK67" s="18"/>
      <c r="AL67" s="18"/>
      <c r="AM67" s="63"/>
      <c r="AN67" s="11">
        <v>6</v>
      </c>
      <c r="AO67" s="61"/>
      <c r="AP67" s="18"/>
      <c r="AQ67" s="18"/>
      <c r="AR67" s="63"/>
      <c r="AS67" s="11"/>
    </row>
    <row r="68" spans="1:45" ht="15" customHeight="1">
      <c r="A68" s="15"/>
      <c r="C68" s="66">
        <v>2</v>
      </c>
      <c r="D68" s="95" t="s">
        <v>213</v>
      </c>
      <c r="E68" s="59"/>
      <c r="F68" s="117"/>
      <c r="G68" s="117"/>
      <c r="H68" s="118">
        <v>30</v>
      </c>
      <c r="I68" s="119">
        <f t="shared" ref="I68:I70" si="24">SUM(E68:H68)</f>
        <v>30</v>
      </c>
      <c r="J68" s="11">
        <f>SUMIF($K$6:$AS$6,J$6,$K68:$AS68)</f>
        <v>2</v>
      </c>
      <c r="K68" s="61"/>
      <c r="L68" s="18"/>
      <c r="M68" s="58"/>
      <c r="N68" s="62"/>
      <c r="O68" s="11"/>
      <c r="P68" s="61"/>
      <c r="Q68" s="18"/>
      <c r="R68" s="18"/>
      <c r="S68" s="63"/>
      <c r="T68" s="11"/>
      <c r="U68" s="52"/>
      <c r="V68" s="64"/>
      <c r="W68" s="64"/>
      <c r="X68" s="65"/>
      <c r="Y68" s="11"/>
      <c r="Z68" s="61"/>
      <c r="AA68" s="18"/>
      <c r="AB68" s="18"/>
      <c r="AC68" s="63"/>
      <c r="AD68" s="11"/>
      <c r="AE68" s="61"/>
      <c r="AF68" s="19"/>
      <c r="AG68" s="18"/>
      <c r="AH68" s="63"/>
      <c r="AI68" s="11"/>
      <c r="AJ68" s="61"/>
      <c r="AK68" s="18"/>
      <c r="AL68" s="18"/>
      <c r="AM68" s="63">
        <v>30</v>
      </c>
      <c r="AN68" s="11">
        <v>2</v>
      </c>
      <c r="AO68" s="61"/>
      <c r="AP68" s="18"/>
      <c r="AQ68" s="18"/>
      <c r="AR68" s="63"/>
      <c r="AS68" s="11"/>
    </row>
    <row r="69" spans="1:45" ht="15" customHeight="1">
      <c r="A69" s="15"/>
      <c r="C69" s="66">
        <v>3</v>
      </c>
      <c r="D69" s="95" t="s">
        <v>37</v>
      </c>
      <c r="E69" s="59"/>
      <c r="F69" s="117"/>
      <c r="G69" s="117"/>
      <c r="H69" s="118">
        <v>30</v>
      </c>
      <c r="I69" s="119">
        <f t="shared" si="24"/>
        <v>30</v>
      </c>
      <c r="J69" s="11">
        <f>SUMIF($K$6:$AS$6,J$6,$K69:$AS69)</f>
        <v>2</v>
      </c>
      <c r="K69" s="61"/>
      <c r="L69" s="18"/>
      <c r="M69" s="58"/>
      <c r="N69" s="62"/>
      <c r="O69" s="11"/>
      <c r="P69" s="61"/>
      <c r="Q69" s="18"/>
      <c r="R69" s="18"/>
      <c r="S69" s="63"/>
      <c r="T69" s="11"/>
      <c r="U69" s="52"/>
      <c r="V69" s="64"/>
      <c r="W69" s="64"/>
      <c r="X69" s="65"/>
      <c r="Y69" s="11"/>
      <c r="Z69" s="61"/>
      <c r="AA69" s="18"/>
      <c r="AB69" s="18"/>
      <c r="AC69" s="63"/>
      <c r="AD69" s="11"/>
      <c r="AE69" s="61"/>
      <c r="AF69" s="19"/>
      <c r="AG69" s="18"/>
      <c r="AH69" s="63"/>
      <c r="AI69" s="11"/>
      <c r="AJ69" s="61"/>
      <c r="AK69" s="18"/>
      <c r="AL69" s="18"/>
      <c r="AM69" s="63"/>
      <c r="AN69" s="11"/>
      <c r="AO69" s="61"/>
      <c r="AP69" s="18"/>
      <c r="AQ69" s="18"/>
      <c r="AR69" s="63">
        <v>30</v>
      </c>
      <c r="AS69" s="11">
        <v>2</v>
      </c>
    </row>
    <row r="70" spans="1:45" ht="15" customHeight="1">
      <c r="A70" s="15"/>
      <c r="C70" s="16">
        <v>4</v>
      </c>
      <c r="D70" s="96" t="s">
        <v>38</v>
      </c>
      <c r="E70" s="27"/>
      <c r="F70" s="24"/>
      <c r="G70" s="24"/>
      <c r="H70" s="25"/>
      <c r="I70" s="119">
        <f t="shared" si="24"/>
        <v>0</v>
      </c>
      <c r="J70" s="120">
        <f>SUMIF($K$6:$AS$6,J$6,$K70:$AS70)</f>
        <v>15</v>
      </c>
      <c r="K70" s="17"/>
      <c r="L70" s="18"/>
      <c r="M70" s="18"/>
      <c r="N70" s="19"/>
      <c r="O70" s="11"/>
      <c r="P70" s="17"/>
      <c r="Q70" s="18"/>
      <c r="R70" s="18"/>
      <c r="S70" s="19"/>
      <c r="T70" s="11"/>
      <c r="U70" s="17"/>
      <c r="V70" s="18"/>
      <c r="W70" s="18"/>
      <c r="X70" s="19"/>
      <c r="Y70" s="11"/>
      <c r="Z70" s="17"/>
      <c r="AA70" s="18"/>
      <c r="AB70" s="18"/>
      <c r="AC70" s="19"/>
      <c r="AD70" s="11"/>
      <c r="AE70" s="17"/>
      <c r="AF70" s="18"/>
      <c r="AG70" s="18"/>
      <c r="AH70" s="19"/>
      <c r="AI70" s="11"/>
      <c r="AJ70" s="17"/>
      <c r="AK70" s="18"/>
      <c r="AL70" s="18"/>
      <c r="AM70" s="19"/>
      <c r="AN70" s="11"/>
      <c r="AO70" s="17"/>
      <c r="AP70" s="18"/>
      <c r="AQ70" s="18"/>
      <c r="AR70" s="19"/>
      <c r="AS70" s="11">
        <v>15</v>
      </c>
    </row>
    <row r="71" spans="1:45" ht="15" customHeight="1">
      <c r="A71" s="15">
        <v>2</v>
      </c>
      <c r="C71" s="182" t="s">
        <v>14</v>
      </c>
      <c r="D71" s="183"/>
      <c r="E71" s="73">
        <f t="shared" ref="E71:U71" si="25">E7+E13+E20+E29+E37+E43+E50+E58+E66</f>
        <v>1185</v>
      </c>
      <c r="F71" s="73">
        <f t="shared" si="25"/>
        <v>645</v>
      </c>
      <c r="G71" s="73">
        <f t="shared" si="25"/>
        <v>375</v>
      </c>
      <c r="H71" s="73">
        <f t="shared" si="25"/>
        <v>225</v>
      </c>
      <c r="I71" s="178">
        <f t="shared" si="25"/>
        <v>2430</v>
      </c>
      <c r="J71" s="180">
        <f t="shared" si="25"/>
        <v>210</v>
      </c>
      <c r="K71" s="78">
        <f t="shared" si="25"/>
        <v>225</v>
      </c>
      <c r="L71" s="80">
        <f t="shared" si="25"/>
        <v>165</v>
      </c>
      <c r="M71" s="80">
        <f t="shared" si="25"/>
        <v>30</v>
      </c>
      <c r="N71" s="79">
        <f t="shared" si="25"/>
        <v>0</v>
      </c>
      <c r="O71" s="172">
        <f t="shared" si="25"/>
        <v>30</v>
      </c>
      <c r="P71" s="104">
        <f t="shared" si="25"/>
        <v>180</v>
      </c>
      <c r="Q71" s="80">
        <f t="shared" si="25"/>
        <v>150</v>
      </c>
      <c r="R71" s="80">
        <f t="shared" si="25"/>
        <v>75</v>
      </c>
      <c r="S71" s="105">
        <f t="shared" si="25"/>
        <v>15</v>
      </c>
      <c r="T71" s="172">
        <f t="shared" si="25"/>
        <v>30</v>
      </c>
      <c r="U71" s="104">
        <f t="shared" si="25"/>
        <v>180</v>
      </c>
      <c r="V71" s="104">
        <f t="shared" ref="V71:X71" si="26">V7+V13+V20+V29+V37+V43+V50+V58+V66</f>
        <v>105</v>
      </c>
      <c r="W71" s="104">
        <f t="shared" si="26"/>
        <v>60</v>
      </c>
      <c r="X71" s="104">
        <f t="shared" si="26"/>
        <v>0</v>
      </c>
      <c r="Y71" s="172">
        <f>Y7+Y13+Y20+Y29+Y37+Y43+Y50+Y58+Y66</f>
        <v>30</v>
      </c>
      <c r="Z71" s="78">
        <f>Z7+Z13+Z20+Z29+Z37+Z43+Z50+Z58+Z66</f>
        <v>195</v>
      </c>
      <c r="AA71" s="78">
        <f t="shared" ref="AA71:AM71" si="27">AA7+AA13+AA20+AA29+AA37+AA43+AA50+AA58+AA66</f>
        <v>75</v>
      </c>
      <c r="AB71" s="78">
        <f t="shared" si="27"/>
        <v>60</v>
      </c>
      <c r="AC71" s="78">
        <f t="shared" si="27"/>
        <v>15</v>
      </c>
      <c r="AD71" s="172">
        <f>AD7+AD13+AD20+AD29+AD37+AD43+AD50+AD58+AD66</f>
        <v>30</v>
      </c>
      <c r="AE71" s="78">
        <f t="shared" si="27"/>
        <v>180</v>
      </c>
      <c r="AF71" s="78">
        <f t="shared" si="27"/>
        <v>45</v>
      </c>
      <c r="AG71" s="78">
        <f t="shared" si="27"/>
        <v>120</v>
      </c>
      <c r="AH71" s="78">
        <f t="shared" si="27"/>
        <v>45</v>
      </c>
      <c r="AI71" s="172">
        <f>AI7+AI13+AI20+AI29+AI37+AI43+AI50+AI58+AI66</f>
        <v>30</v>
      </c>
      <c r="AJ71" s="78">
        <f t="shared" si="27"/>
        <v>150</v>
      </c>
      <c r="AK71" s="78">
        <f t="shared" si="27"/>
        <v>45</v>
      </c>
      <c r="AL71" s="78">
        <f t="shared" si="27"/>
        <v>30</v>
      </c>
      <c r="AM71" s="78">
        <f t="shared" si="27"/>
        <v>90</v>
      </c>
      <c r="AN71" s="172">
        <f>AN7+AN13+AN20+AN29+AN37+AN43+AN50+AN58+AN66</f>
        <v>30</v>
      </c>
      <c r="AO71" s="78">
        <f t="shared" ref="AO71:AR71" si="28">AO7+AO13+AO20+AO29+AO37+AO43+AO50+AO58+AO66</f>
        <v>75</v>
      </c>
      <c r="AP71" s="78">
        <f t="shared" si="28"/>
        <v>15</v>
      </c>
      <c r="AQ71" s="78">
        <f t="shared" si="28"/>
        <v>60</v>
      </c>
      <c r="AR71" s="78">
        <f t="shared" si="28"/>
        <v>45</v>
      </c>
      <c r="AS71" s="172">
        <f>AS7+AS13+AS20+AS29+AS37+AS43+AS50+AS58+AS66</f>
        <v>30</v>
      </c>
    </row>
    <row r="72" spans="1:45" ht="15" customHeight="1">
      <c r="C72" s="184"/>
      <c r="D72" s="185"/>
      <c r="E72" s="166">
        <v>0</v>
      </c>
      <c r="F72" s="167"/>
      <c r="G72" s="167"/>
      <c r="H72" s="167"/>
      <c r="I72" s="179"/>
      <c r="J72" s="181"/>
      <c r="K72" s="166">
        <f>SUM(K71:N71)</f>
        <v>420</v>
      </c>
      <c r="L72" s="167"/>
      <c r="M72" s="167"/>
      <c r="N72" s="168"/>
      <c r="O72" s="173"/>
      <c r="P72" s="166">
        <f>SUM(P71:S71)</f>
        <v>420</v>
      </c>
      <c r="Q72" s="167"/>
      <c r="R72" s="167"/>
      <c r="S72" s="168"/>
      <c r="T72" s="173"/>
      <c r="U72" s="166">
        <f>SUM(U71:X71)</f>
        <v>345</v>
      </c>
      <c r="V72" s="167"/>
      <c r="W72" s="167"/>
      <c r="X72" s="168"/>
      <c r="Y72" s="173"/>
      <c r="Z72" s="166">
        <f>SUM(Z71:AC71)</f>
        <v>345</v>
      </c>
      <c r="AA72" s="167"/>
      <c r="AB72" s="167"/>
      <c r="AC72" s="168"/>
      <c r="AD72" s="173"/>
      <c r="AE72" s="166">
        <f>SUM(AE71:AH71)</f>
        <v>390</v>
      </c>
      <c r="AF72" s="167"/>
      <c r="AG72" s="167"/>
      <c r="AH72" s="168"/>
      <c r="AI72" s="173"/>
      <c r="AJ72" s="166">
        <f>SUM(AJ71:AM71)</f>
        <v>315</v>
      </c>
      <c r="AK72" s="167"/>
      <c r="AL72" s="167"/>
      <c r="AM72" s="168"/>
      <c r="AN72" s="173"/>
      <c r="AO72" s="166">
        <f>SUM(AO71:AR71)</f>
        <v>195</v>
      </c>
      <c r="AP72" s="167"/>
      <c r="AQ72" s="167"/>
      <c r="AR72" s="168"/>
      <c r="AS72" s="173"/>
    </row>
    <row r="73" spans="1:45" ht="13.5" customHeight="1">
      <c r="C73" s="176" t="s">
        <v>17</v>
      </c>
      <c r="D73" s="177"/>
      <c r="E73" s="128">
        <f>SUM(K73:AO73)</f>
        <v>14</v>
      </c>
      <c r="K73" s="126">
        <v>2</v>
      </c>
      <c r="P73" s="126">
        <v>2</v>
      </c>
      <c r="U73" s="126">
        <v>2</v>
      </c>
      <c r="Z73" s="126">
        <v>2</v>
      </c>
      <c r="AE73" s="126">
        <v>2</v>
      </c>
      <c r="AJ73" s="126">
        <v>2</v>
      </c>
      <c r="AO73" s="126">
        <v>2</v>
      </c>
    </row>
    <row r="74" spans="1:45">
      <c r="E74" s="30">
        <f>E71/I71*100</f>
        <v>48.76543209876543</v>
      </c>
      <c r="F74" s="30">
        <f>F71/I71*100</f>
        <v>26.543209876543212</v>
      </c>
      <c r="G74" s="12">
        <f>G71/I71*100</f>
        <v>15.432098765432098</v>
      </c>
      <c r="H74" s="30">
        <f>H71/I71*100</f>
        <v>9.2592592592592595</v>
      </c>
      <c r="I74" s="31">
        <f>SUM(E74:H74)</f>
        <v>100</v>
      </c>
      <c r="K74" s="174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5"/>
      <c r="Z74" s="175"/>
      <c r="AA74" s="175"/>
      <c r="AB74" s="175"/>
      <c r="AC74" s="175"/>
      <c r="AD74" s="175"/>
      <c r="AE74" s="175"/>
      <c r="AF74" s="175"/>
      <c r="AG74" s="175"/>
      <c r="AH74" s="175"/>
      <c r="AI74" s="175"/>
      <c r="AJ74" s="175"/>
      <c r="AK74" s="175"/>
      <c r="AL74" s="175"/>
      <c r="AM74" s="175"/>
      <c r="AN74" s="175"/>
      <c r="AO74" s="175"/>
      <c r="AP74" s="175"/>
      <c r="AQ74" s="175"/>
      <c r="AR74" s="175"/>
      <c r="AS74" s="175"/>
    </row>
    <row r="75" spans="1:45">
      <c r="C75" s="44"/>
    </row>
  </sheetData>
  <mergeCells count="41">
    <mergeCell ref="K74:AS74"/>
    <mergeCell ref="E72:H72"/>
    <mergeCell ref="C73:D73"/>
    <mergeCell ref="P72:S72"/>
    <mergeCell ref="AI71:AI72"/>
    <mergeCell ref="AS71:AS72"/>
    <mergeCell ref="I71:I72"/>
    <mergeCell ref="J71:J72"/>
    <mergeCell ref="O71:O72"/>
    <mergeCell ref="T71:T72"/>
    <mergeCell ref="C71:D72"/>
    <mergeCell ref="Y71:Y72"/>
    <mergeCell ref="AE72:AH72"/>
    <mergeCell ref="Z72:AC72"/>
    <mergeCell ref="K72:N72"/>
    <mergeCell ref="AD71:AD72"/>
    <mergeCell ref="E5:J5"/>
    <mergeCell ref="D5:D6"/>
    <mergeCell ref="AP2:AS2"/>
    <mergeCell ref="AP3:AS3"/>
    <mergeCell ref="AJ72:AM72"/>
    <mergeCell ref="AO72:AR72"/>
    <mergeCell ref="AO5:AS5"/>
    <mergeCell ref="AN71:AN72"/>
    <mergeCell ref="AE5:AI5"/>
    <mergeCell ref="AJ5:AN5"/>
    <mergeCell ref="U72:X72"/>
    <mergeCell ref="U5:Y5"/>
    <mergeCell ref="Z5:AD5"/>
    <mergeCell ref="K5:O5"/>
    <mergeCell ref="P5:T5"/>
    <mergeCell ref="C66:D66"/>
    <mergeCell ref="C37:D37"/>
    <mergeCell ref="C43:D43"/>
    <mergeCell ref="C50:D50"/>
    <mergeCell ref="C58:D58"/>
    <mergeCell ref="C5:C6"/>
    <mergeCell ref="C7:D7"/>
    <mergeCell ref="C13:D13"/>
    <mergeCell ref="C20:D20"/>
    <mergeCell ref="C29:D29"/>
  </mergeCells>
  <phoneticPr fontId="0" type="noConversion"/>
  <conditionalFormatting sqref="I71:I72">
    <cfRule type="cellIs" dxfId="13" priority="5" stopIfTrue="1" operator="notBetween">
      <formula>min_st*tyg</formula>
      <formula>tyg*max_st</formula>
    </cfRule>
  </conditionalFormatting>
  <conditionalFormatting sqref="K73 P73 U73 Z73 AE73 AJ73">
    <cfRule type="cellIs" dxfId="12" priority="1" stopIfTrue="1" operator="greaterThan">
      <formula>egz_s</formula>
    </cfRule>
    <cfRule type="cellIs" dxfId="11" priority="2" stopIfTrue="1" operator="greaterThan">
      <formula>egz_r-P$73</formula>
    </cfRule>
  </conditionalFormatting>
  <conditionalFormatting sqref="K72:N72 P72:S72 U72:X72 Z72:AC72 AE72:AH72 AJ72:AM72 AO72:AR72">
    <cfRule type="cellIs" dxfId="10" priority="3" stopIfTrue="1" operator="greaterThan">
      <formula>max_t</formula>
    </cfRule>
  </conditionalFormatting>
  <conditionalFormatting sqref="O71 T71 Y71 AD71 AI71 AN71 AS71">
    <cfRule type="cellIs" dxfId="9" priority="4" stopIfTrue="1" operator="notEqual">
      <formula>ECTS_s</formula>
    </cfRule>
  </conditionalFormatting>
  <conditionalFormatting sqref="AO73">
    <cfRule type="cellIs" dxfId="8" priority="6" stopIfTrue="1" operator="greaterThan">
      <formula>egz_s</formula>
    </cfRule>
    <cfRule type="cellIs" dxfId="7" priority="7" stopIfTrue="1" operator="greaterThan">
      <formula>egz_r-#REF!</formula>
    </cfRule>
  </conditionalFormatting>
  <dataValidations count="2">
    <dataValidation allowBlank="1" showInputMessage="1" showErrorMessage="1" errorTitle="Kontrola poprawności danych" error="Komórka arkusza zawiera regułę sprawdzającą poprawność danych._x000a_Dopuszczalne są tylko liczby całkowite z przedziału od 0 do 9._x000a_Jeżeli chcesz usunąć regułę wybierz polecenie:_x000a_[ Dane | Sprawdzanie poprawności]" sqref="AE71:AH72 AJ71:AM72 U71:X72 K71:N72 P71:S72 Z71:AC72 AO71:AR72"/>
    <dataValidation type="decimal" allowBlank="1" showInputMessage="1" showErrorMessage="1" errorTitle="Kontrola poprawności danych" error="Komórka arkusza zawiera regułę sprawdzającą poprawność danych._x000a_Dopuszczalne są tylko liczby całkowite z przedziału od 0 do 9._x000a_Jeżeli chcesz usunąć regułę wybierz polecenie:_x000a_[ Dane | Sprawdzanie poprawności]" sqref="K70:AS70 K38:AS42 K21:T28 U21:AD22 AE21:AS28 K44:O49 P45:Q49 Z23:AD28 K51:AS57 R44:AS49 Z36:AD36 U24:Y28 K59:AS65 L14:AS19 K30:T36 U30:AD35 K8:AS12 AE30:AS36 K16:K17 K19">
      <formula1>0</formula1>
      <formula2>30</formula2>
    </dataValidation>
  </dataValidations>
  <printOptions horizontalCentered="1"/>
  <pageMargins left="0.39370078740157483" right="0.39370078740157483" top="0.55118110236220474" bottom="0.39370078740157483" header="0.51181102362204722" footer="0.51181102362204722"/>
  <pageSetup paperSize="9" scale="5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5"/>
  <sheetViews>
    <sheetView showZeros="0" zoomScaleNormal="100" zoomScaleSheetLayoutView="75" workbookViewId="0">
      <pane xSplit="10" ySplit="6" topLeftCell="K7" activePane="bottomRight" state="frozen"/>
      <selection activeCell="B1" sqref="B1"/>
      <selection pane="topRight" activeCell="K1" sqref="K1"/>
      <selection pane="bottomLeft" activeCell="B7" sqref="B7"/>
      <selection pane="bottomRight" activeCell="D3" sqref="D3"/>
    </sheetView>
  </sheetViews>
  <sheetFormatPr defaultColWidth="9.140625" defaultRowHeight="12.75"/>
  <cols>
    <col min="1" max="1" width="0.140625" style="13" customWidth="1"/>
    <col min="2" max="2" width="4.7109375" style="1" customWidth="1"/>
    <col min="3" max="3" width="4.140625" style="1" customWidth="1"/>
    <col min="4" max="4" width="37.7109375" style="1" customWidth="1"/>
    <col min="5" max="9" width="5" style="1" customWidth="1"/>
    <col min="10" max="10" width="4" style="1" bestFit="1" customWidth="1"/>
    <col min="11" max="11" width="3.85546875" style="1" customWidth="1"/>
    <col min="12" max="12" width="4.28515625" style="1" customWidth="1"/>
    <col min="13" max="14" width="2.7109375" style="1" customWidth="1"/>
    <col min="15" max="15" width="4.7109375" style="1" customWidth="1"/>
    <col min="16" max="16" width="3.85546875" style="1" customWidth="1"/>
    <col min="17" max="17" width="3.5703125" style="1" bestFit="1" customWidth="1"/>
    <col min="18" max="19" width="2.7109375" style="1" customWidth="1"/>
    <col min="20" max="20" width="4.7109375" style="1" customWidth="1"/>
    <col min="21" max="21" width="3.7109375" style="1" customWidth="1"/>
    <col min="22" max="22" width="3.5703125" style="1" bestFit="1" customWidth="1"/>
    <col min="23" max="24" width="2.7109375" style="1" customWidth="1"/>
    <col min="25" max="25" width="4.7109375" style="1" customWidth="1"/>
    <col min="26" max="26" width="3.42578125" style="1" customWidth="1"/>
    <col min="27" max="29" width="2.7109375" style="1" customWidth="1"/>
    <col min="30" max="30" width="4.7109375" style="1" customWidth="1"/>
    <col min="31" max="31" width="3.140625" style="1" customWidth="1"/>
    <col min="32" max="32" width="2.7109375" style="1" customWidth="1"/>
    <col min="33" max="33" width="3.42578125" style="1" customWidth="1"/>
    <col min="34" max="34" width="2.7109375" style="1" customWidth="1"/>
    <col min="35" max="35" width="4.7109375" style="1" customWidth="1"/>
    <col min="36" max="36" width="4" style="1" customWidth="1"/>
    <col min="37" max="39" width="2.7109375" style="1" customWidth="1"/>
    <col min="40" max="40" width="4.7109375" style="1" customWidth="1"/>
    <col min="41" max="44" width="2.7109375" style="1" customWidth="1"/>
    <col min="45" max="45" width="4.85546875" style="1" customWidth="1"/>
    <col min="46" max="16384" width="9.140625" style="1"/>
  </cols>
  <sheetData>
    <row r="1" spans="1:45" ht="16.5" customHeight="1">
      <c r="D1" s="46"/>
      <c r="F1" s="14"/>
    </row>
    <row r="2" spans="1:45" ht="16.5" customHeight="1">
      <c r="E2" s="3" t="s">
        <v>291</v>
      </c>
      <c r="G2" s="4" t="s">
        <v>292</v>
      </c>
      <c r="AO2" s="2"/>
      <c r="AP2" s="165"/>
      <c r="AQ2" s="165"/>
      <c r="AR2" s="165"/>
      <c r="AS2" s="165"/>
    </row>
    <row r="3" spans="1:45" ht="16.5" customHeight="1">
      <c r="C3" s="4"/>
      <c r="E3" s="3"/>
      <c r="F3" s="39"/>
      <c r="AO3" s="2" t="s">
        <v>294</v>
      </c>
      <c r="AP3" s="165">
        <f ca="1">TODAY()</f>
        <v>46140</v>
      </c>
      <c r="AQ3" s="165"/>
      <c r="AR3" s="165"/>
      <c r="AS3" s="165"/>
    </row>
    <row r="4" spans="1:45" ht="16.5" customHeight="1">
      <c r="C4" s="4"/>
      <c r="E4" s="5"/>
      <c r="AO4" s="5" t="s">
        <v>293</v>
      </c>
      <c r="AP4" s="6" t="s">
        <v>43</v>
      </c>
    </row>
    <row r="5" spans="1:45" ht="13.5" customHeight="1">
      <c r="C5" s="156" t="s">
        <v>5</v>
      </c>
      <c r="D5" s="163" t="s">
        <v>300</v>
      </c>
      <c r="E5" s="160" t="s">
        <v>301</v>
      </c>
      <c r="F5" s="161"/>
      <c r="G5" s="161"/>
      <c r="H5" s="161"/>
      <c r="I5" s="161"/>
      <c r="J5" s="162"/>
      <c r="K5" s="169" t="s">
        <v>6</v>
      </c>
      <c r="L5" s="170"/>
      <c r="M5" s="170"/>
      <c r="N5" s="170"/>
      <c r="O5" s="171"/>
      <c r="P5" s="169" t="s">
        <v>7</v>
      </c>
      <c r="Q5" s="170"/>
      <c r="R5" s="170"/>
      <c r="S5" s="170"/>
      <c r="T5" s="171"/>
      <c r="U5" s="169" t="s">
        <v>8</v>
      </c>
      <c r="V5" s="170"/>
      <c r="W5" s="170"/>
      <c r="X5" s="170"/>
      <c r="Y5" s="171"/>
      <c r="Z5" s="169" t="s">
        <v>9</v>
      </c>
      <c r="AA5" s="170"/>
      <c r="AB5" s="170"/>
      <c r="AC5" s="170"/>
      <c r="AD5" s="171"/>
      <c r="AE5" s="169" t="s">
        <v>10</v>
      </c>
      <c r="AF5" s="170"/>
      <c r="AG5" s="170"/>
      <c r="AH5" s="170"/>
      <c r="AI5" s="171"/>
      <c r="AJ5" s="169" t="s">
        <v>11</v>
      </c>
      <c r="AK5" s="170"/>
      <c r="AL5" s="170"/>
      <c r="AM5" s="170"/>
      <c r="AN5" s="171"/>
      <c r="AO5" s="169" t="s">
        <v>12</v>
      </c>
      <c r="AP5" s="170"/>
      <c r="AQ5" s="170"/>
      <c r="AR5" s="170"/>
      <c r="AS5" s="171"/>
    </row>
    <row r="6" spans="1:45" ht="15" customHeight="1">
      <c r="C6" s="157"/>
      <c r="D6" s="164"/>
      <c r="E6" s="7" t="s">
        <v>297</v>
      </c>
      <c r="F6" s="8" t="s">
        <v>298</v>
      </c>
      <c r="G6" s="8" t="s">
        <v>299</v>
      </c>
      <c r="H6" s="9" t="s">
        <v>3</v>
      </c>
      <c r="I6" s="32" t="s">
        <v>4</v>
      </c>
      <c r="J6" s="10" t="s">
        <v>20</v>
      </c>
      <c r="K6" s="7" t="s">
        <v>297</v>
      </c>
      <c r="L6" s="8" t="s">
        <v>298</v>
      </c>
      <c r="M6" s="8" t="s">
        <v>299</v>
      </c>
      <c r="N6" s="9" t="s">
        <v>3</v>
      </c>
      <c r="O6" s="10" t="s">
        <v>20</v>
      </c>
      <c r="P6" s="7" t="s">
        <v>297</v>
      </c>
      <c r="Q6" s="8" t="s">
        <v>298</v>
      </c>
      <c r="R6" s="8" t="s">
        <v>299</v>
      </c>
      <c r="S6" s="9" t="s">
        <v>3</v>
      </c>
      <c r="T6" s="10" t="s">
        <v>20</v>
      </c>
      <c r="U6" s="7" t="s">
        <v>297</v>
      </c>
      <c r="V6" s="8" t="s">
        <v>298</v>
      </c>
      <c r="W6" s="8" t="s">
        <v>299</v>
      </c>
      <c r="X6" s="9" t="s">
        <v>3</v>
      </c>
      <c r="Y6" s="10" t="s">
        <v>20</v>
      </c>
      <c r="Z6" s="7" t="s">
        <v>297</v>
      </c>
      <c r="AA6" s="8" t="s">
        <v>298</v>
      </c>
      <c r="AB6" s="8" t="s">
        <v>299</v>
      </c>
      <c r="AC6" s="9" t="s">
        <v>3</v>
      </c>
      <c r="AD6" s="10" t="s">
        <v>20</v>
      </c>
      <c r="AE6" s="7" t="s">
        <v>297</v>
      </c>
      <c r="AF6" s="8" t="s">
        <v>298</v>
      </c>
      <c r="AG6" s="8" t="s">
        <v>299</v>
      </c>
      <c r="AH6" s="9" t="s">
        <v>3</v>
      </c>
      <c r="AI6" s="10" t="s">
        <v>20</v>
      </c>
      <c r="AJ6" s="7" t="s">
        <v>297</v>
      </c>
      <c r="AK6" s="8" t="s">
        <v>298</v>
      </c>
      <c r="AL6" s="8" t="s">
        <v>299</v>
      </c>
      <c r="AM6" s="9" t="s">
        <v>3</v>
      </c>
      <c r="AN6" s="10" t="s">
        <v>20</v>
      </c>
      <c r="AO6" s="7" t="s">
        <v>297</v>
      </c>
      <c r="AP6" s="8" t="s">
        <v>298</v>
      </c>
      <c r="AQ6" s="8" t="s">
        <v>299</v>
      </c>
      <c r="AR6" s="9" t="s">
        <v>3</v>
      </c>
      <c r="AS6" s="10" t="s">
        <v>20</v>
      </c>
    </row>
    <row r="7" spans="1:45" ht="15" customHeight="1">
      <c r="C7" s="158" t="s">
        <v>302</v>
      </c>
      <c r="D7" s="159"/>
      <c r="E7" s="106">
        <f t="shared" ref="E7:AS7" si="0">SUM(E8:E12)</f>
        <v>90</v>
      </c>
      <c r="F7" s="107">
        <f t="shared" si="0"/>
        <v>210</v>
      </c>
      <c r="G7" s="107">
        <f t="shared" si="0"/>
        <v>0</v>
      </c>
      <c r="H7" s="108">
        <f t="shared" si="0"/>
        <v>0</v>
      </c>
      <c r="I7" s="76">
        <f t="shared" si="0"/>
        <v>300</v>
      </c>
      <c r="J7" s="38">
        <f t="shared" si="0"/>
        <v>16</v>
      </c>
      <c r="K7" s="41">
        <f t="shared" si="0"/>
        <v>60</v>
      </c>
      <c r="L7" s="42">
        <f t="shared" si="0"/>
        <v>75</v>
      </c>
      <c r="M7" s="42">
        <f t="shared" si="0"/>
        <v>0</v>
      </c>
      <c r="N7" s="43">
        <f t="shared" si="0"/>
        <v>0</v>
      </c>
      <c r="O7" s="34">
        <f t="shared" si="0"/>
        <v>7</v>
      </c>
      <c r="P7" s="41">
        <f t="shared" si="0"/>
        <v>30</v>
      </c>
      <c r="Q7" s="42">
        <f t="shared" si="0"/>
        <v>75</v>
      </c>
      <c r="R7" s="42">
        <f t="shared" si="0"/>
        <v>0</v>
      </c>
      <c r="S7" s="43">
        <f t="shared" si="0"/>
        <v>0</v>
      </c>
      <c r="T7" s="34">
        <f t="shared" si="0"/>
        <v>5</v>
      </c>
      <c r="U7" s="41">
        <f t="shared" si="0"/>
        <v>0</v>
      </c>
      <c r="V7" s="42">
        <f t="shared" si="0"/>
        <v>30</v>
      </c>
      <c r="W7" s="42">
        <f t="shared" si="0"/>
        <v>0</v>
      </c>
      <c r="X7" s="43">
        <f t="shared" si="0"/>
        <v>0</v>
      </c>
      <c r="Y7" s="34">
        <f t="shared" si="0"/>
        <v>2</v>
      </c>
      <c r="Z7" s="41">
        <f t="shared" si="0"/>
        <v>0</v>
      </c>
      <c r="AA7" s="42">
        <f t="shared" si="0"/>
        <v>30</v>
      </c>
      <c r="AB7" s="42">
        <f t="shared" si="0"/>
        <v>0</v>
      </c>
      <c r="AC7" s="43">
        <f t="shared" si="0"/>
        <v>0</v>
      </c>
      <c r="AD7" s="34">
        <f t="shared" si="0"/>
        <v>2</v>
      </c>
      <c r="AE7" s="41">
        <f t="shared" si="0"/>
        <v>0</v>
      </c>
      <c r="AF7" s="42">
        <f t="shared" si="0"/>
        <v>0</v>
      </c>
      <c r="AG7" s="42">
        <f t="shared" si="0"/>
        <v>0</v>
      </c>
      <c r="AH7" s="43">
        <f t="shared" si="0"/>
        <v>0</v>
      </c>
      <c r="AI7" s="34">
        <f t="shared" si="0"/>
        <v>0</v>
      </c>
      <c r="AJ7" s="41">
        <f t="shared" si="0"/>
        <v>0</v>
      </c>
      <c r="AK7" s="42">
        <f t="shared" si="0"/>
        <v>0</v>
      </c>
      <c r="AL7" s="42">
        <f t="shared" si="0"/>
        <v>0</v>
      </c>
      <c r="AM7" s="43">
        <f t="shared" si="0"/>
        <v>0</v>
      </c>
      <c r="AN7" s="34">
        <f t="shared" si="0"/>
        <v>0</v>
      </c>
      <c r="AO7" s="41">
        <f t="shared" si="0"/>
        <v>0</v>
      </c>
      <c r="AP7" s="42">
        <f t="shared" si="0"/>
        <v>0</v>
      </c>
      <c r="AQ7" s="42">
        <f t="shared" si="0"/>
        <v>0</v>
      </c>
      <c r="AR7" s="43">
        <f t="shared" si="0"/>
        <v>0</v>
      </c>
      <c r="AS7" s="35">
        <f t="shared" si="0"/>
        <v>0</v>
      </c>
    </row>
    <row r="8" spans="1:45" ht="15" customHeight="1">
      <c r="A8" s="15"/>
      <c r="C8" s="16">
        <v>1</v>
      </c>
      <c r="D8" s="93" t="s">
        <v>168</v>
      </c>
      <c r="E8" s="109">
        <v>45</v>
      </c>
      <c r="F8" s="24">
        <v>30</v>
      </c>
      <c r="G8" s="24">
        <v>0</v>
      </c>
      <c r="H8" s="55">
        <v>0</v>
      </c>
      <c r="I8" s="110">
        <f t="shared" ref="I8:I12" si="1">SUM(E8:H8)</f>
        <v>75</v>
      </c>
      <c r="J8" s="11">
        <f t="shared" ref="J8:J12" si="2">SUMIF($K$6:$AS$6,J$6,$K8:$AS8)</f>
        <v>5</v>
      </c>
      <c r="K8" s="17">
        <v>15</v>
      </c>
      <c r="L8" s="18">
        <v>15</v>
      </c>
      <c r="M8" s="18"/>
      <c r="N8" s="19"/>
      <c r="O8" s="11">
        <v>2</v>
      </c>
      <c r="P8" s="17">
        <v>30</v>
      </c>
      <c r="Q8" s="18">
        <v>15</v>
      </c>
      <c r="R8" s="18"/>
      <c r="S8" s="19"/>
      <c r="T8" s="11">
        <v>3</v>
      </c>
      <c r="U8" s="17"/>
      <c r="V8" s="18"/>
      <c r="W8" s="18"/>
      <c r="X8" s="19"/>
      <c r="Y8" s="11"/>
      <c r="Z8" s="17"/>
      <c r="AA8" s="18"/>
      <c r="AB8" s="18"/>
      <c r="AC8" s="19"/>
      <c r="AD8" s="11"/>
      <c r="AE8" s="17"/>
      <c r="AF8" s="18"/>
      <c r="AG8" s="18"/>
      <c r="AH8" s="19"/>
      <c r="AI8" s="11"/>
      <c r="AJ8" s="17"/>
      <c r="AK8" s="18"/>
      <c r="AL8" s="18"/>
      <c r="AM8" s="19"/>
      <c r="AN8" s="11"/>
      <c r="AO8" s="17"/>
      <c r="AP8" s="18"/>
      <c r="AQ8" s="18"/>
      <c r="AR8" s="19"/>
      <c r="AS8" s="11"/>
    </row>
    <row r="9" spans="1:45" ht="14.25" customHeight="1">
      <c r="A9" s="15"/>
      <c r="C9" s="16">
        <v>2</v>
      </c>
      <c r="D9" s="93" t="s">
        <v>186</v>
      </c>
      <c r="E9" s="27">
        <v>0</v>
      </c>
      <c r="F9" s="24">
        <v>120</v>
      </c>
      <c r="G9" s="24">
        <v>0</v>
      </c>
      <c r="H9" s="25">
        <v>0</v>
      </c>
      <c r="I9" s="110">
        <f t="shared" si="1"/>
        <v>120</v>
      </c>
      <c r="J9" s="11">
        <f t="shared" si="2"/>
        <v>8</v>
      </c>
      <c r="K9" s="17"/>
      <c r="L9" s="18">
        <v>30</v>
      </c>
      <c r="M9" s="18"/>
      <c r="N9" s="19"/>
      <c r="O9" s="11">
        <v>2</v>
      </c>
      <c r="P9" s="20"/>
      <c r="Q9" s="18">
        <v>30</v>
      </c>
      <c r="R9" s="18"/>
      <c r="S9" s="19"/>
      <c r="T9" s="11">
        <v>2</v>
      </c>
      <c r="U9" s="17"/>
      <c r="V9" s="18">
        <v>30</v>
      </c>
      <c r="W9" s="18"/>
      <c r="X9" s="19"/>
      <c r="Y9" s="11">
        <v>2</v>
      </c>
      <c r="Z9" s="70"/>
      <c r="AA9" s="129">
        <v>30</v>
      </c>
      <c r="AB9" s="58"/>
      <c r="AC9" s="19"/>
      <c r="AD9" s="11">
        <v>2</v>
      </c>
      <c r="AE9" s="17"/>
      <c r="AF9" s="18"/>
      <c r="AG9" s="18"/>
      <c r="AH9" s="19"/>
      <c r="AI9" s="11"/>
      <c r="AJ9" s="17"/>
      <c r="AK9" s="18"/>
      <c r="AL9" s="18"/>
      <c r="AM9" s="19"/>
      <c r="AN9" s="11"/>
      <c r="AO9" s="17"/>
      <c r="AP9" s="18"/>
      <c r="AQ9" s="18"/>
      <c r="AR9" s="19"/>
      <c r="AS9" s="11"/>
    </row>
    <row r="10" spans="1:45" s="6" customFormat="1" ht="15" customHeight="1">
      <c r="A10" s="15">
        <v>1</v>
      </c>
      <c r="C10" s="16">
        <v>3</v>
      </c>
      <c r="D10" s="93" t="s">
        <v>180</v>
      </c>
      <c r="E10" s="27">
        <v>0</v>
      </c>
      <c r="F10" s="24">
        <v>60</v>
      </c>
      <c r="G10" s="24">
        <v>0</v>
      </c>
      <c r="H10" s="25">
        <v>0</v>
      </c>
      <c r="I10" s="110">
        <f t="shared" si="1"/>
        <v>60</v>
      </c>
      <c r="J10" s="11">
        <f t="shared" si="2"/>
        <v>0</v>
      </c>
      <c r="K10" s="17"/>
      <c r="L10" s="18">
        <v>30</v>
      </c>
      <c r="M10" s="18"/>
      <c r="N10" s="19"/>
      <c r="O10" s="11"/>
      <c r="P10" s="17"/>
      <c r="Q10" s="18">
        <v>30</v>
      </c>
      <c r="R10" s="18"/>
      <c r="S10" s="19"/>
      <c r="T10" s="11"/>
      <c r="U10" s="17"/>
      <c r="V10" s="18"/>
      <c r="W10" s="18"/>
      <c r="X10" s="19"/>
      <c r="Y10" s="11"/>
      <c r="Z10" s="17"/>
      <c r="AA10" s="71"/>
      <c r="AB10" s="18"/>
      <c r="AC10" s="19"/>
      <c r="AD10" s="11"/>
      <c r="AE10" s="17"/>
      <c r="AF10" s="18"/>
      <c r="AG10" s="18"/>
      <c r="AH10" s="19"/>
      <c r="AI10" s="11"/>
      <c r="AJ10" s="17"/>
      <c r="AK10" s="24"/>
      <c r="AL10" s="18"/>
      <c r="AM10" s="19"/>
      <c r="AN10" s="11"/>
      <c r="AO10" s="17"/>
      <c r="AP10" s="18"/>
      <c r="AQ10" s="18"/>
      <c r="AR10" s="19"/>
      <c r="AS10" s="11"/>
    </row>
    <row r="11" spans="1:45" s="6" customFormat="1" ht="15" customHeight="1">
      <c r="A11" s="15">
        <v>1</v>
      </c>
      <c r="C11" s="16">
        <v>4</v>
      </c>
      <c r="D11" s="94" t="s">
        <v>167</v>
      </c>
      <c r="E11" s="27">
        <v>30</v>
      </c>
      <c r="F11" s="24">
        <v>0</v>
      </c>
      <c r="G11" s="24">
        <v>0</v>
      </c>
      <c r="H11" s="25">
        <v>0</v>
      </c>
      <c r="I11" s="110">
        <f t="shared" si="1"/>
        <v>30</v>
      </c>
      <c r="J11" s="11">
        <f t="shared" si="2"/>
        <v>2</v>
      </c>
      <c r="K11" s="17">
        <v>30</v>
      </c>
      <c r="L11" s="18"/>
      <c r="M11" s="18"/>
      <c r="N11" s="19"/>
      <c r="O11" s="11">
        <v>2</v>
      </c>
      <c r="P11" s="17"/>
      <c r="Q11" s="18"/>
      <c r="R11" s="18"/>
      <c r="S11" s="19"/>
      <c r="T11" s="11"/>
      <c r="U11" s="17"/>
      <c r="V11" s="18"/>
      <c r="W11" s="18"/>
      <c r="X11" s="19"/>
      <c r="Y11" s="11"/>
      <c r="Z11" s="17"/>
      <c r="AA11" s="18"/>
      <c r="AB11" s="18"/>
      <c r="AC11" s="19"/>
      <c r="AD11" s="11"/>
      <c r="AE11" s="17"/>
      <c r="AF11" s="18"/>
      <c r="AG11" s="18"/>
      <c r="AH11" s="19"/>
      <c r="AI11" s="11"/>
      <c r="AJ11" s="17"/>
      <c r="AK11" s="18"/>
      <c r="AL11" s="18"/>
      <c r="AM11" s="19"/>
      <c r="AN11" s="11"/>
      <c r="AO11" s="17"/>
      <c r="AP11" s="18"/>
      <c r="AQ11" s="18"/>
      <c r="AR11" s="19"/>
      <c r="AS11" s="11"/>
    </row>
    <row r="12" spans="1:45" ht="15" customHeight="1">
      <c r="A12" s="15"/>
      <c r="C12" s="16">
        <v>5</v>
      </c>
      <c r="D12" s="21" t="s">
        <v>187</v>
      </c>
      <c r="E12" s="27">
        <v>15</v>
      </c>
      <c r="F12" s="24"/>
      <c r="G12" s="24">
        <v>0</v>
      </c>
      <c r="H12" s="25">
        <v>0</v>
      </c>
      <c r="I12" s="110">
        <f t="shared" si="1"/>
        <v>15</v>
      </c>
      <c r="J12" s="11">
        <f t="shared" si="2"/>
        <v>1</v>
      </c>
      <c r="K12" s="17">
        <v>15</v>
      </c>
      <c r="L12" s="18"/>
      <c r="M12" s="18"/>
      <c r="N12" s="19"/>
      <c r="O12" s="11">
        <v>1</v>
      </c>
      <c r="P12" s="85"/>
      <c r="Q12" s="86"/>
      <c r="R12" s="86"/>
      <c r="S12" s="87"/>
      <c r="T12" s="88"/>
      <c r="U12" s="85"/>
      <c r="V12" s="86"/>
      <c r="W12" s="86"/>
      <c r="X12" s="87"/>
      <c r="Y12" s="88"/>
      <c r="Z12" s="85"/>
      <c r="AA12" s="86"/>
      <c r="AB12" s="86"/>
      <c r="AC12" s="87"/>
      <c r="AD12" s="88"/>
      <c r="AE12" s="17"/>
      <c r="AF12" s="18"/>
      <c r="AG12" s="18"/>
      <c r="AH12" s="19"/>
      <c r="AI12" s="11"/>
      <c r="AJ12" s="17"/>
      <c r="AK12" s="18"/>
      <c r="AL12" s="18"/>
      <c r="AM12" s="19"/>
      <c r="AN12" s="11"/>
      <c r="AO12" s="17"/>
      <c r="AP12" s="18"/>
      <c r="AQ12" s="18"/>
      <c r="AR12" s="19"/>
      <c r="AS12" s="11"/>
    </row>
    <row r="13" spans="1:45" ht="15" customHeight="1">
      <c r="A13" s="15">
        <v>2</v>
      </c>
      <c r="C13" s="154" t="s">
        <v>305</v>
      </c>
      <c r="D13" s="155"/>
      <c r="E13" s="76">
        <f t="shared" ref="E13:W13" si="3">SUM(E14:E19)</f>
        <v>150</v>
      </c>
      <c r="F13" s="111">
        <f t="shared" si="3"/>
        <v>120</v>
      </c>
      <c r="G13" s="111">
        <f t="shared" si="3"/>
        <v>30</v>
      </c>
      <c r="H13" s="111">
        <f t="shared" si="3"/>
        <v>0</v>
      </c>
      <c r="I13" s="112">
        <f t="shared" si="3"/>
        <v>300</v>
      </c>
      <c r="J13" s="38">
        <f t="shared" si="3"/>
        <v>25</v>
      </c>
      <c r="K13" s="45">
        <f t="shared" si="3"/>
        <v>90</v>
      </c>
      <c r="L13" s="48">
        <f t="shared" si="3"/>
        <v>60</v>
      </c>
      <c r="M13" s="47">
        <f t="shared" si="3"/>
        <v>0</v>
      </c>
      <c r="N13" s="47">
        <f t="shared" si="3"/>
        <v>0</v>
      </c>
      <c r="O13" s="38">
        <f t="shared" si="3"/>
        <v>13</v>
      </c>
      <c r="P13" s="45">
        <f t="shared" si="3"/>
        <v>30</v>
      </c>
      <c r="Q13" s="48">
        <f t="shared" si="3"/>
        <v>30</v>
      </c>
      <c r="R13" s="48">
        <f t="shared" si="3"/>
        <v>30</v>
      </c>
      <c r="S13" s="53">
        <f t="shared" si="3"/>
        <v>0</v>
      </c>
      <c r="T13" s="38">
        <f t="shared" si="3"/>
        <v>6</v>
      </c>
      <c r="U13" s="34">
        <f t="shared" si="3"/>
        <v>30</v>
      </c>
      <c r="V13" s="36">
        <f t="shared" si="3"/>
        <v>30</v>
      </c>
      <c r="W13" s="36">
        <f t="shared" si="3"/>
        <v>0</v>
      </c>
      <c r="X13" s="37">
        <f>SUM(X15:X19)</f>
        <v>0</v>
      </c>
      <c r="Y13" s="38">
        <f t="shared" ref="Y13:AS13" si="4">SUM(Y14:Y19)</f>
        <v>6</v>
      </c>
      <c r="Z13" s="45">
        <f t="shared" si="4"/>
        <v>0</v>
      </c>
      <c r="AA13" s="48">
        <f t="shared" si="4"/>
        <v>0</v>
      </c>
      <c r="AB13" s="48">
        <f t="shared" si="4"/>
        <v>0</v>
      </c>
      <c r="AC13" s="49">
        <f t="shared" si="4"/>
        <v>0</v>
      </c>
      <c r="AD13" s="38">
        <f t="shared" si="4"/>
        <v>0</v>
      </c>
      <c r="AE13" s="45">
        <f t="shared" si="4"/>
        <v>0</v>
      </c>
      <c r="AF13" s="50">
        <f t="shared" si="4"/>
        <v>0</v>
      </c>
      <c r="AG13" s="48">
        <f t="shared" si="4"/>
        <v>0</v>
      </c>
      <c r="AH13" s="49">
        <f t="shared" si="4"/>
        <v>0</v>
      </c>
      <c r="AI13" s="38">
        <f t="shared" si="4"/>
        <v>0</v>
      </c>
      <c r="AJ13" s="45">
        <f t="shared" si="4"/>
        <v>0</v>
      </c>
      <c r="AK13" s="48">
        <f t="shared" si="4"/>
        <v>0</v>
      </c>
      <c r="AL13" s="48">
        <f t="shared" si="4"/>
        <v>0</v>
      </c>
      <c r="AM13" s="49">
        <f t="shared" si="4"/>
        <v>0</v>
      </c>
      <c r="AN13" s="38">
        <f t="shared" si="4"/>
        <v>0</v>
      </c>
      <c r="AO13" s="45">
        <f t="shared" si="4"/>
        <v>0</v>
      </c>
      <c r="AP13" s="48">
        <f t="shared" si="4"/>
        <v>0</v>
      </c>
      <c r="AQ13" s="48">
        <f t="shared" si="4"/>
        <v>0</v>
      </c>
      <c r="AR13" s="49">
        <f t="shared" si="4"/>
        <v>0</v>
      </c>
      <c r="AS13" s="38">
        <f t="shared" si="4"/>
        <v>0</v>
      </c>
    </row>
    <row r="14" spans="1:45" ht="15" customHeight="1">
      <c r="A14" s="15">
        <v>1</v>
      </c>
      <c r="C14" s="16">
        <v>1</v>
      </c>
      <c r="D14" s="16" t="s">
        <v>188</v>
      </c>
      <c r="E14" s="27">
        <v>30</v>
      </c>
      <c r="F14" s="24">
        <v>15</v>
      </c>
      <c r="G14" s="24">
        <v>0</v>
      </c>
      <c r="H14" s="25">
        <v>0</v>
      </c>
      <c r="I14" s="110">
        <f t="shared" ref="I14:I17" si="5">SUM(E14:H14)</f>
        <v>45</v>
      </c>
      <c r="J14" s="11">
        <v>4</v>
      </c>
      <c r="K14" s="51">
        <v>30</v>
      </c>
      <c r="L14" s="24">
        <v>15</v>
      </c>
      <c r="M14" s="24"/>
      <c r="N14" s="25"/>
      <c r="O14" s="26">
        <v>4</v>
      </c>
      <c r="P14" s="17"/>
      <c r="Q14" s="18"/>
      <c r="R14" s="18"/>
      <c r="S14" s="19"/>
      <c r="T14" s="11"/>
      <c r="U14" s="17"/>
      <c r="V14" s="18"/>
      <c r="W14" s="18"/>
      <c r="X14" s="19"/>
      <c r="Y14" s="11"/>
      <c r="Z14" s="17"/>
      <c r="AA14" s="18"/>
      <c r="AB14" s="18"/>
      <c r="AC14" s="19"/>
      <c r="AD14" s="11"/>
      <c r="AE14" s="17"/>
      <c r="AF14" s="18"/>
      <c r="AG14" s="18"/>
      <c r="AH14" s="19"/>
      <c r="AI14" s="11"/>
      <c r="AJ14" s="17"/>
      <c r="AK14" s="18"/>
      <c r="AL14" s="18"/>
      <c r="AM14" s="19"/>
      <c r="AN14" s="11"/>
      <c r="AO14" s="17"/>
      <c r="AP14" s="18"/>
      <c r="AQ14" s="18"/>
      <c r="AR14" s="19"/>
      <c r="AS14" s="11"/>
    </row>
    <row r="15" spans="1:45" s="6" customFormat="1" ht="15" customHeight="1">
      <c r="A15" s="15">
        <v>1</v>
      </c>
      <c r="C15" s="16">
        <v>2</v>
      </c>
      <c r="D15" s="90" t="s">
        <v>150</v>
      </c>
      <c r="E15" s="109">
        <v>30</v>
      </c>
      <c r="F15" s="24">
        <v>30</v>
      </c>
      <c r="G15" s="24">
        <v>0</v>
      </c>
      <c r="H15" s="55">
        <v>0</v>
      </c>
      <c r="I15" s="110">
        <f t="shared" si="5"/>
        <v>60</v>
      </c>
      <c r="J15" s="11">
        <v>5</v>
      </c>
      <c r="K15" s="52">
        <v>30</v>
      </c>
      <c r="L15" s="24">
        <v>30</v>
      </c>
      <c r="M15" s="24"/>
      <c r="N15" s="25"/>
      <c r="O15" s="26">
        <v>5</v>
      </c>
      <c r="P15" s="17"/>
      <c r="Q15" s="24"/>
      <c r="R15" s="24"/>
      <c r="S15" s="25"/>
      <c r="T15" s="26"/>
      <c r="U15" s="27"/>
      <c r="V15" s="24"/>
      <c r="W15" s="24"/>
      <c r="X15" s="25"/>
      <c r="Y15" s="26"/>
      <c r="Z15" s="17"/>
      <c r="AA15" s="24"/>
      <c r="AB15" s="24"/>
      <c r="AC15" s="25"/>
      <c r="AD15" s="26"/>
      <c r="AE15" s="27"/>
      <c r="AF15" s="24"/>
      <c r="AG15" s="24"/>
      <c r="AH15" s="25"/>
      <c r="AI15" s="26"/>
      <c r="AJ15" s="27"/>
      <c r="AK15" s="24"/>
      <c r="AL15" s="24"/>
      <c r="AM15" s="25"/>
      <c r="AN15" s="26"/>
      <c r="AO15" s="27"/>
      <c r="AP15" s="24"/>
      <c r="AQ15" s="24"/>
      <c r="AR15" s="25"/>
      <c r="AS15" s="26"/>
    </row>
    <row r="16" spans="1:45" ht="15" customHeight="1">
      <c r="A16" s="15">
        <v>1</v>
      </c>
      <c r="C16" s="16">
        <v>3</v>
      </c>
      <c r="D16" s="22" t="s">
        <v>170</v>
      </c>
      <c r="E16" s="27">
        <v>30</v>
      </c>
      <c r="F16" s="24">
        <v>30</v>
      </c>
      <c r="G16" s="24">
        <v>0</v>
      </c>
      <c r="H16" s="25">
        <v>0</v>
      </c>
      <c r="I16" s="110">
        <f t="shared" si="5"/>
        <v>60</v>
      </c>
      <c r="J16" s="11">
        <v>6</v>
      </c>
      <c r="K16" s="17"/>
      <c r="L16" s="18"/>
      <c r="M16" s="18"/>
      <c r="N16" s="19"/>
      <c r="O16" s="11"/>
      <c r="P16" s="59"/>
      <c r="Q16" s="24"/>
      <c r="R16" s="24"/>
      <c r="S16" s="25"/>
      <c r="T16" s="26"/>
      <c r="U16" s="125">
        <v>30</v>
      </c>
      <c r="V16" s="18">
        <v>30</v>
      </c>
      <c r="W16" s="18"/>
      <c r="X16" s="19"/>
      <c r="Y16" s="11">
        <v>6</v>
      </c>
      <c r="Z16" s="17"/>
      <c r="AA16" s="18"/>
      <c r="AB16" s="18"/>
      <c r="AC16" s="19"/>
      <c r="AD16" s="11"/>
      <c r="AE16" s="17"/>
      <c r="AF16" s="18"/>
      <c r="AG16" s="18"/>
      <c r="AH16" s="19"/>
      <c r="AI16" s="11"/>
      <c r="AJ16" s="17"/>
      <c r="AK16" s="18"/>
      <c r="AL16" s="18"/>
      <c r="AM16" s="19"/>
      <c r="AN16" s="11"/>
      <c r="AO16" s="17"/>
      <c r="AP16" s="18"/>
      <c r="AQ16" s="18"/>
      <c r="AR16" s="19"/>
      <c r="AS16" s="11"/>
    </row>
    <row r="17" spans="1:45" ht="15" customHeight="1">
      <c r="A17" s="15">
        <v>1</v>
      </c>
      <c r="C17" s="16">
        <v>4</v>
      </c>
      <c r="D17" s="90" t="s">
        <v>166</v>
      </c>
      <c r="E17" s="27">
        <v>30</v>
      </c>
      <c r="F17" s="24">
        <v>30</v>
      </c>
      <c r="G17" s="24">
        <v>0</v>
      </c>
      <c r="H17" s="25">
        <v>0</v>
      </c>
      <c r="I17" s="110">
        <f t="shared" si="5"/>
        <v>60</v>
      </c>
      <c r="J17" s="11">
        <v>4</v>
      </c>
      <c r="K17" s="17"/>
      <c r="L17" s="18"/>
      <c r="M17" s="18"/>
      <c r="N17" s="19"/>
      <c r="O17" s="57"/>
      <c r="P17" s="125">
        <v>30</v>
      </c>
      <c r="Q17" s="58">
        <v>30</v>
      </c>
      <c r="R17" s="18"/>
      <c r="S17" s="19"/>
      <c r="T17" s="11">
        <v>4</v>
      </c>
      <c r="U17" s="17"/>
      <c r="V17" s="18"/>
      <c r="W17" s="18"/>
      <c r="X17" s="19"/>
      <c r="Y17" s="11"/>
      <c r="Z17" s="17"/>
      <c r="AA17" s="18"/>
      <c r="AB17" s="18"/>
      <c r="AC17" s="19"/>
      <c r="AD17" s="11"/>
      <c r="AE17" s="17"/>
      <c r="AF17" s="18"/>
      <c r="AG17" s="18"/>
      <c r="AH17" s="19"/>
      <c r="AI17" s="11"/>
      <c r="AJ17" s="17"/>
      <c r="AK17" s="18"/>
      <c r="AL17" s="18"/>
      <c r="AM17" s="19"/>
      <c r="AN17" s="11"/>
      <c r="AO17" s="17"/>
      <c r="AP17" s="18"/>
      <c r="AQ17" s="18"/>
      <c r="AR17" s="19"/>
      <c r="AS17" s="11"/>
    </row>
    <row r="18" spans="1:45" s="6" customFormat="1" ht="15" customHeight="1">
      <c r="A18" s="15">
        <v>1</v>
      </c>
      <c r="C18" s="16">
        <v>5</v>
      </c>
      <c r="D18" s="16" t="s">
        <v>153</v>
      </c>
      <c r="E18" s="109">
        <v>30</v>
      </c>
      <c r="F18" s="24">
        <v>15</v>
      </c>
      <c r="G18" s="24">
        <v>0</v>
      </c>
      <c r="H18" s="55">
        <v>0</v>
      </c>
      <c r="I18" s="110">
        <f>SUM(E18:H18)</f>
        <v>45</v>
      </c>
      <c r="J18" s="11">
        <v>4</v>
      </c>
      <c r="K18" s="127">
        <v>30</v>
      </c>
      <c r="L18" s="18">
        <v>15</v>
      </c>
      <c r="M18" s="24"/>
      <c r="N18" s="25"/>
      <c r="O18" s="26">
        <v>4</v>
      </c>
      <c r="P18" s="27"/>
      <c r="Q18" s="24"/>
      <c r="R18" s="24"/>
      <c r="S18" s="25"/>
      <c r="T18" s="26"/>
      <c r="U18" s="27"/>
      <c r="V18" s="24"/>
      <c r="W18" s="24"/>
      <c r="X18" s="25"/>
      <c r="Y18" s="26"/>
      <c r="Z18" s="27"/>
      <c r="AA18" s="24"/>
      <c r="AB18" s="24"/>
      <c r="AC18" s="25"/>
      <c r="AD18" s="26"/>
      <c r="AE18" s="27"/>
      <c r="AF18" s="24"/>
      <c r="AG18" s="24"/>
      <c r="AH18" s="25"/>
      <c r="AI18" s="26"/>
      <c r="AJ18" s="27"/>
      <c r="AK18" s="24"/>
      <c r="AL18" s="24"/>
      <c r="AM18" s="25"/>
      <c r="AN18" s="26"/>
      <c r="AO18" s="27"/>
      <c r="AP18" s="24"/>
      <c r="AQ18" s="24"/>
      <c r="AR18" s="25"/>
      <c r="AS18" s="26"/>
    </row>
    <row r="19" spans="1:45" s="6" customFormat="1" ht="15" customHeight="1">
      <c r="A19" s="15">
        <v>1</v>
      </c>
      <c r="C19" s="16">
        <v>6</v>
      </c>
      <c r="D19" s="16" t="s">
        <v>161</v>
      </c>
      <c r="E19" s="109">
        <v>0</v>
      </c>
      <c r="F19" s="24">
        <v>0</v>
      </c>
      <c r="G19" s="24">
        <v>30</v>
      </c>
      <c r="H19" s="55">
        <v>0</v>
      </c>
      <c r="I19" s="110">
        <f>SUM(E19:H19)</f>
        <v>30</v>
      </c>
      <c r="J19" s="11">
        <f>SUMIF($K$6:$AS$6,J$6,$K19:$AS19)</f>
        <v>2</v>
      </c>
      <c r="K19" s="56"/>
      <c r="L19" s="24"/>
      <c r="M19" s="24"/>
      <c r="N19" s="25"/>
      <c r="O19" s="26"/>
      <c r="P19" s="28"/>
      <c r="Q19" s="24"/>
      <c r="R19" s="24">
        <v>30</v>
      </c>
      <c r="S19" s="25"/>
      <c r="T19" s="26">
        <v>2</v>
      </c>
      <c r="U19" s="27"/>
      <c r="V19" s="24"/>
      <c r="W19" s="24"/>
      <c r="X19" s="25"/>
      <c r="Y19" s="26"/>
      <c r="Z19" s="27"/>
      <c r="AA19" s="24"/>
      <c r="AB19" s="24"/>
      <c r="AC19" s="25"/>
      <c r="AD19" s="26"/>
      <c r="AE19" s="27"/>
      <c r="AF19" s="24"/>
      <c r="AG19" s="24"/>
      <c r="AH19" s="25"/>
      <c r="AI19" s="26"/>
      <c r="AJ19" s="27"/>
      <c r="AK19" s="24"/>
      <c r="AL19" s="24"/>
      <c r="AM19" s="25"/>
      <c r="AN19" s="26"/>
      <c r="AO19" s="27"/>
      <c r="AP19" s="24"/>
      <c r="AQ19" s="24"/>
      <c r="AR19" s="25"/>
      <c r="AS19" s="26"/>
    </row>
    <row r="20" spans="1:45" ht="15" customHeight="1">
      <c r="A20" s="15">
        <v>2</v>
      </c>
      <c r="C20" s="154" t="s">
        <v>306</v>
      </c>
      <c r="D20" s="155"/>
      <c r="E20" s="76">
        <f t="shared" ref="E20:AS20" si="6">SUM(E21:E28)</f>
        <v>135</v>
      </c>
      <c r="F20" s="111">
        <f t="shared" si="6"/>
        <v>30</v>
      </c>
      <c r="G20" s="111">
        <f t="shared" si="6"/>
        <v>75</v>
      </c>
      <c r="H20" s="111">
        <f t="shared" si="6"/>
        <v>0</v>
      </c>
      <c r="I20" s="112">
        <f t="shared" si="6"/>
        <v>240</v>
      </c>
      <c r="J20" s="38">
        <f t="shared" si="6"/>
        <v>19</v>
      </c>
      <c r="K20" s="45">
        <f t="shared" si="6"/>
        <v>45</v>
      </c>
      <c r="L20" s="48">
        <f t="shared" si="6"/>
        <v>0</v>
      </c>
      <c r="M20" s="48">
        <f t="shared" si="6"/>
        <v>30</v>
      </c>
      <c r="N20" s="47">
        <f t="shared" si="6"/>
        <v>0</v>
      </c>
      <c r="O20" s="38">
        <f t="shared" si="6"/>
        <v>5</v>
      </c>
      <c r="P20" s="45">
        <f t="shared" si="6"/>
        <v>0</v>
      </c>
      <c r="Q20" s="48">
        <f t="shared" si="6"/>
        <v>0</v>
      </c>
      <c r="R20" s="48">
        <f t="shared" si="6"/>
        <v>15</v>
      </c>
      <c r="S20" s="54">
        <f t="shared" si="6"/>
        <v>0</v>
      </c>
      <c r="T20" s="45">
        <f t="shared" si="6"/>
        <v>1</v>
      </c>
      <c r="U20" s="45">
        <f t="shared" si="6"/>
        <v>60</v>
      </c>
      <c r="V20" s="48">
        <f t="shared" si="6"/>
        <v>15</v>
      </c>
      <c r="W20" s="48">
        <f t="shared" si="6"/>
        <v>0</v>
      </c>
      <c r="X20" s="54">
        <f t="shared" si="6"/>
        <v>0</v>
      </c>
      <c r="Y20" s="45">
        <f t="shared" si="6"/>
        <v>7</v>
      </c>
      <c r="Z20" s="45">
        <f t="shared" si="6"/>
        <v>30</v>
      </c>
      <c r="AA20" s="48">
        <f t="shared" si="6"/>
        <v>15</v>
      </c>
      <c r="AB20" s="48">
        <f t="shared" si="6"/>
        <v>30</v>
      </c>
      <c r="AC20" s="54">
        <f t="shared" si="6"/>
        <v>0</v>
      </c>
      <c r="AD20" s="45">
        <f t="shared" si="6"/>
        <v>6</v>
      </c>
      <c r="AE20" s="45">
        <f t="shared" si="6"/>
        <v>0</v>
      </c>
      <c r="AF20" s="48">
        <f t="shared" si="6"/>
        <v>0</v>
      </c>
      <c r="AG20" s="48">
        <f t="shared" si="6"/>
        <v>0</v>
      </c>
      <c r="AH20" s="54">
        <f t="shared" si="6"/>
        <v>0</v>
      </c>
      <c r="AI20" s="45">
        <f t="shared" si="6"/>
        <v>0</v>
      </c>
      <c r="AJ20" s="45">
        <f t="shared" si="6"/>
        <v>0</v>
      </c>
      <c r="AK20" s="48">
        <f t="shared" si="6"/>
        <v>0</v>
      </c>
      <c r="AL20" s="48">
        <f t="shared" si="6"/>
        <v>0</v>
      </c>
      <c r="AM20" s="54">
        <f t="shared" si="6"/>
        <v>0</v>
      </c>
      <c r="AN20" s="45">
        <f t="shared" si="6"/>
        <v>0</v>
      </c>
      <c r="AO20" s="45">
        <f t="shared" si="6"/>
        <v>0</v>
      </c>
      <c r="AP20" s="48">
        <f t="shared" si="6"/>
        <v>0</v>
      </c>
      <c r="AQ20" s="48">
        <f t="shared" si="6"/>
        <v>0</v>
      </c>
      <c r="AR20" s="54">
        <f t="shared" si="6"/>
        <v>0</v>
      </c>
      <c r="AS20" s="81">
        <f t="shared" si="6"/>
        <v>0</v>
      </c>
    </row>
    <row r="21" spans="1:45" ht="15" customHeight="1">
      <c r="A21" s="15">
        <v>1</v>
      </c>
      <c r="C21" s="16">
        <v>1</v>
      </c>
      <c r="D21" s="89" t="s">
        <v>308</v>
      </c>
      <c r="E21" s="27">
        <v>30</v>
      </c>
      <c r="F21" s="24"/>
      <c r="G21" s="24">
        <v>0</v>
      </c>
      <c r="H21" s="25">
        <v>0</v>
      </c>
      <c r="I21" s="110">
        <f t="shared" ref="I21:I28" si="7">SUM(E21:H21)</f>
        <v>30</v>
      </c>
      <c r="J21" s="11">
        <v>2</v>
      </c>
      <c r="K21" s="123">
        <v>30</v>
      </c>
      <c r="L21" s="24"/>
      <c r="M21" s="24"/>
      <c r="N21" s="25"/>
      <c r="O21" s="40">
        <v>2</v>
      </c>
      <c r="P21" s="17"/>
      <c r="Q21" s="55"/>
      <c r="R21" s="24"/>
      <c r="S21" s="25"/>
      <c r="T21" s="26"/>
      <c r="U21" s="17"/>
      <c r="V21" s="18"/>
      <c r="W21" s="18"/>
      <c r="X21" s="19"/>
      <c r="Y21" s="11"/>
      <c r="Z21" s="17"/>
      <c r="AA21" s="18"/>
      <c r="AB21" s="18"/>
      <c r="AC21" s="19"/>
      <c r="AD21" s="11"/>
      <c r="AE21" s="17"/>
      <c r="AF21" s="18"/>
      <c r="AG21" s="18"/>
      <c r="AH21" s="19"/>
      <c r="AI21" s="11"/>
      <c r="AJ21" s="17"/>
      <c r="AK21" s="18"/>
      <c r="AL21" s="18"/>
      <c r="AM21" s="19"/>
      <c r="AN21" s="11"/>
      <c r="AO21" s="17"/>
      <c r="AP21" s="18"/>
      <c r="AQ21" s="18"/>
      <c r="AR21" s="19"/>
      <c r="AS21" s="11"/>
    </row>
    <row r="22" spans="1:45" ht="15" customHeight="1">
      <c r="A22" s="15"/>
      <c r="C22" s="16">
        <v>2</v>
      </c>
      <c r="D22" s="16" t="s">
        <v>190</v>
      </c>
      <c r="E22" s="27">
        <v>0</v>
      </c>
      <c r="F22" s="24">
        <v>0</v>
      </c>
      <c r="G22" s="24">
        <v>15</v>
      </c>
      <c r="H22" s="25">
        <v>0</v>
      </c>
      <c r="I22" s="110">
        <f t="shared" si="7"/>
        <v>15</v>
      </c>
      <c r="J22" s="11">
        <v>1</v>
      </c>
      <c r="K22" s="27"/>
      <c r="L22" s="24"/>
      <c r="M22" s="24"/>
      <c r="N22" s="25"/>
      <c r="O22" s="40"/>
      <c r="P22" s="56"/>
      <c r="Q22" s="55"/>
      <c r="R22" s="24">
        <v>15</v>
      </c>
      <c r="S22" s="25"/>
      <c r="T22" s="26">
        <v>1</v>
      </c>
      <c r="U22" s="17"/>
      <c r="V22" s="18"/>
      <c r="W22" s="18"/>
      <c r="X22" s="19"/>
      <c r="Y22" s="11"/>
      <c r="Z22" s="17"/>
      <c r="AA22" s="18"/>
      <c r="AB22" s="18"/>
      <c r="AC22" s="19"/>
      <c r="AD22" s="11"/>
      <c r="AE22" s="17"/>
      <c r="AF22" s="18"/>
      <c r="AG22" s="18"/>
      <c r="AH22" s="19"/>
      <c r="AI22" s="11"/>
      <c r="AJ22" s="17"/>
      <c r="AK22" s="18"/>
      <c r="AL22" s="18"/>
      <c r="AM22" s="19"/>
      <c r="AN22" s="11"/>
      <c r="AO22" s="17"/>
      <c r="AP22" s="18"/>
      <c r="AQ22" s="18"/>
      <c r="AR22" s="19"/>
      <c r="AS22" s="11"/>
    </row>
    <row r="23" spans="1:45" ht="15" customHeight="1">
      <c r="A23" s="15">
        <v>1</v>
      </c>
      <c r="C23" s="16">
        <v>3</v>
      </c>
      <c r="D23" s="16" t="s">
        <v>191</v>
      </c>
      <c r="E23" s="17">
        <v>15</v>
      </c>
      <c r="F23" s="18"/>
      <c r="G23" s="18">
        <v>0</v>
      </c>
      <c r="H23" s="19">
        <v>0</v>
      </c>
      <c r="I23" s="113">
        <f t="shared" si="7"/>
        <v>15</v>
      </c>
      <c r="J23" s="11">
        <v>1</v>
      </c>
      <c r="K23" s="17">
        <v>15</v>
      </c>
      <c r="L23" s="18"/>
      <c r="M23" s="18"/>
      <c r="N23" s="19"/>
      <c r="O23" s="11">
        <v>1</v>
      </c>
      <c r="P23" s="56"/>
      <c r="Q23" s="18"/>
      <c r="R23" s="18"/>
      <c r="S23" s="19"/>
      <c r="T23" s="57"/>
      <c r="U23" s="52"/>
      <c r="V23" s="18"/>
      <c r="W23" s="18"/>
      <c r="X23" s="18"/>
      <c r="Y23" s="11"/>
      <c r="Z23" s="17"/>
      <c r="AA23" s="58"/>
      <c r="AB23" s="18"/>
      <c r="AC23" s="19"/>
      <c r="AD23" s="11"/>
      <c r="AE23" s="17"/>
      <c r="AF23" s="18"/>
      <c r="AG23" s="18"/>
      <c r="AH23" s="19"/>
      <c r="AI23" s="11"/>
      <c r="AJ23" s="17"/>
      <c r="AK23" s="18"/>
      <c r="AL23" s="18"/>
      <c r="AM23" s="19"/>
      <c r="AN23" s="11"/>
      <c r="AO23" s="17"/>
      <c r="AP23" s="18"/>
      <c r="AQ23" s="18"/>
      <c r="AR23" s="19"/>
      <c r="AS23" s="11"/>
    </row>
    <row r="24" spans="1:45" ht="15" customHeight="1">
      <c r="A24" s="15">
        <v>1</v>
      </c>
      <c r="C24" s="16">
        <v>4</v>
      </c>
      <c r="D24" s="16" t="s">
        <v>192</v>
      </c>
      <c r="E24" s="27">
        <v>0</v>
      </c>
      <c r="F24" s="24">
        <v>0</v>
      </c>
      <c r="G24" s="24">
        <v>30</v>
      </c>
      <c r="H24" s="25">
        <v>0</v>
      </c>
      <c r="I24" s="110">
        <f t="shared" si="7"/>
        <v>30</v>
      </c>
      <c r="J24" s="11">
        <v>2</v>
      </c>
      <c r="K24" s="17"/>
      <c r="L24" s="18"/>
      <c r="M24" s="18">
        <v>30</v>
      </c>
      <c r="N24" s="19"/>
      <c r="O24" s="11">
        <v>2</v>
      </c>
      <c r="P24" s="17"/>
      <c r="Q24" s="18"/>
      <c r="R24" s="18"/>
      <c r="S24" s="19"/>
      <c r="T24" s="11"/>
      <c r="U24" s="52"/>
      <c r="V24" s="18"/>
      <c r="W24" s="18"/>
      <c r="X24" s="19"/>
      <c r="Y24" s="11"/>
      <c r="Z24" s="17"/>
      <c r="AA24" s="18"/>
      <c r="AB24" s="18"/>
      <c r="AC24" s="19"/>
      <c r="AD24" s="11"/>
      <c r="AE24" s="17"/>
      <c r="AF24" s="18"/>
      <c r="AG24" s="18"/>
      <c r="AH24" s="19"/>
      <c r="AI24" s="11"/>
      <c r="AJ24" s="17"/>
      <c r="AK24" s="18"/>
      <c r="AL24" s="18"/>
      <c r="AM24" s="19"/>
      <c r="AN24" s="11"/>
      <c r="AO24" s="17"/>
      <c r="AP24" s="18"/>
      <c r="AQ24" s="18"/>
      <c r="AR24" s="19"/>
      <c r="AS24" s="11"/>
    </row>
    <row r="25" spans="1:45" ht="15" customHeight="1">
      <c r="A25" s="15">
        <v>1</v>
      </c>
      <c r="C25" s="16">
        <v>5</v>
      </c>
      <c r="D25" s="16" t="s">
        <v>176</v>
      </c>
      <c r="E25" s="109">
        <v>30</v>
      </c>
      <c r="F25" s="24">
        <v>15</v>
      </c>
      <c r="G25" s="24">
        <v>0</v>
      </c>
      <c r="H25" s="55">
        <v>0</v>
      </c>
      <c r="I25" s="110">
        <f t="shared" si="7"/>
        <v>45</v>
      </c>
      <c r="J25" s="11">
        <v>4</v>
      </c>
      <c r="K25" s="17"/>
      <c r="L25" s="24"/>
      <c r="M25" s="24"/>
      <c r="N25" s="25"/>
      <c r="O25" s="26"/>
      <c r="P25" s="27"/>
      <c r="Q25" s="24"/>
      <c r="R25" s="24"/>
      <c r="S25" s="25"/>
      <c r="T25" s="26"/>
      <c r="U25" s="27"/>
      <c r="V25" s="24"/>
      <c r="W25" s="24"/>
      <c r="X25" s="25"/>
      <c r="Y25" s="26"/>
      <c r="Z25" s="124">
        <v>30</v>
      </c>
      <c r="AA25" s="24">
        <v>15</v>
      </c>
      <c r="AB25" s="24"/>
      <c r="AC25" s="25"/>
      <c r="AD25" s="26">
        <v>4</v>
      </c>
      <c r="AE25" s="17"/>
      <c r="AF25" s="18"/>
      <c r="AG25" s="18"/>
      <c r="AH25" s="19"/>
      <c r="AI25" s="11"/>
      <c r="AJ25" s="17"/>
      <c r="AK25" s="18"/>
      <c r="AL25" s="18"/>
      <c r="AM25" s="19"/>
      <c r="AN25" s="11"/>
      <c r="AO25" s="17"/>
      <c r="AP25" s="18"/>
      <c r="AQ25" s="18"/>
      <c r="AR25" s="19"/>
      <c r="AS25" s="11"/>
    </row>
    <row r="26" spans="1:45" ht="15" customHeight="1">
      <c r="A26" s="15"/>
      <c r="C26" s="16">
        <v>6</v>
      </c>
      <c r="D26" s="16" t="s">
        <v>193</v>
      </c>
      <c r="E26" s="109"/>
      <c r="F26" s="24"/>
      <c r="G26" s="24">
        <v>30</v>
      </c>
      <c r="H26" s="55"/>
      <c r="I26" s="110">
        <f t="shared" si="7"/>
        <v>30</v>
      </c>
      <c r="J26" s="11">
        <v>2</v>
      </c>
      <c r="K26" s="17"/>
      <c r="L26" s="24"/>
      <c r="M26" s="24"/>
      <c r="N26" s="25"/>
      <c r="O26" s="26"/>
      <c r="P26" s="27"/>
      <c r="Q26" s="24"/>
      <c r="R26" s="24"/>
      <c r="S26" s="25"/>
      <c r="T26" s="26"/>
      <c r="U26" s="27"/>
      <c r="V26" s="24"/>
      <c r="W26" s="24"/>
      <c r="X26" s="25"/>
      <c r="Y26" s="26"/>
      <c r="Z26" s="27"/>
      <c r="AA26" s="24"/>
      <c r="AB26" s="24">
        <v>30</v>
      </c>
      <c r="AC26" s="25"/>
      <c r="AD26" s="26">
        <v>2</v>
      </c>
      <c r="AE26" s="17"/>
      <c r="AF26" s="18"/>
      <c r="AG26" s="18"/>
      <c r="AH26" s="19"/>
      <c r="AI26" s="11"/>
      <c r="AJ26" s="17"/>
      <c r="AK26" s="18"/>
      <c r="AL26" s="18"/>
      <c r="AM26" s="19"/>
      <c r="AN26" s="11"/>
      <c r="AO26" s="17"/>
      <c r="AP26" s="18"/>
      <c r="AQ26" s="18"/>
      <c r="AR26" s="19"/>
      <c r="AS26" s="11"/>
    </row>
    <row r="27" spans="1:45" ht="15" customHeight="1">
      <c r="A27" s="15"/>
      <c r="C27" s="16">
        <v>7</v>
      </c>
      <c r="D27" s="16" t="s">
        <v>194</v>
      </c>
      <c r="E27" s="109">
        <v>30</v>
      </c>
      <c r="F27" s="24"/>
      <c r="G27" s="24"/>
      <c r="H27" s="55"/>
      <c r="I27" s="110">
        <f t="shared" si="7"/>
        <v>30</v>
      </c>
      <c r="J27" s="11">
        <v>3</v>
      </c>
      <c r="K27" s="17"/>
      <c r="L27" s="24"/>
      <c r="M27" s="24"/>
      <c r="N27" s="25"/>
      <c r="O27" s="26"/>
      <c r="P27" s="27"/>
      <c r="Q27" s="24"/>
      <c r="R27" s="24"/>
      <c r="S27" s="25"/>
      <c r="T27" s="26"/>
      <c r="U27" s="27">
        <v>30</v>
      </c>
      <c r="V27" s="24"/>
      <c r="W27" s="24"/>
      <c r="X27" s="25"/>
      <c r="Y27" s="26">
        <v>3</v>
      </c>
      <c r="Z27" s="27"/>
      <c r="AA27" s="24"/>
      <c r="AB27" s="24"/>
      <c r="AC27" s="25"/>
      <c r="AD27" s="26"/>
      <c r="AE27" s="17"/>
      <c r="AF27" s="18"/>
      <c r="AG27" s="18"/>
      <c r="AH27" s="19"/>
      <c r="AI27" s="11"/>
      <c r="AJ27" s="17"/>
      <c r="AK27" s="18"/>
      <c r="AL27" s="18"/>
      <c r="AM27" s="19"/>
      <c r="AN27" s="11"/>
      <c r="AO27" s="17"/>
      <c r="AP27" s="18"/>
      <c r="AQ27" s="18"/>
      <c r="AR27" s="19"/>
      <c r="AS27" s="11"/>
    </row>
    <row r="28" spans="1:45" ht="15" customHeight="1">
      <c r="A28" s="15">
        <v>1</v>
      </c>
      <c r="C28" s="16">
        <v>8</v>
      </c>
      <c r="D28" s="16" t="s">
        <v>195</v>
      </c>
      <c r="E28" s="109">
        <v>30</v>
      </c>
      <c r="F28" s="24">
        <v>15</v>
      </c>
      <c r="G28" s="24"/>
      <c r="H28" s="55">
        <v>0</v>
      </c>
      <c r="I28" s="110">
        <f t="shared" si="7"/>
        <v>45</v>
      </c>
      <c r="J28" s="11">
        <v>4</v>
      </c>
      <c r="K28" s="17"/>
      <c r="L28" s="24"/>
      <c r="M28" s="24"/>
      <c r="N28" s="25"/>
      <c r="O28" s="26"/>
      <c r="P28" s="27"/>
      <c r="Q28" s="24"/>
      <c r="R28" s="24"/>
      <c r="S28" s="25"/>
      <c r="T28" s="26"/>
      <c r="U28" s="27">
        <v>30</v>
      </c>
      <c r="V28" s="24">
        <v>15</v>
      </c>
      <c r="W28" s="24"/>
      <c r="X28" s="25"/>
      <c r="Y28" s="26">
        <v>4</v>
      </c>
      <c r="Z28" s="27"/>
      <c r="AA28" s="24"/>
      <c r="AB28" s="24"/>
      <c r="AC28" s="25"/>
      <c r="AD28" s="26"/>
      <c r="AE28" s="17"/>
      <c r="AF28" s="18"/>
      <c r="AG28" s="18"/>
      <c r="AH28" s="19"/>
      <c r="AI28" s="11"/>
      <c r="AJ28" s="17"/>
      <c r="AK28" s="18"/>
      <c r="AL28" s="18"/>
      <c r="AM28" s="19"/>
      <c r="AN28" s="11"/>
      <c r="AO28" s="17"/>
      <c r="AP28" s="18"/>
      <c r="AQ28" s="18"/>
      <c r="AR28" s="19"/>
      <c r="AS28" s="11"/>
    </row>
    <row r="29" spans="1:45" ht="15" customHeight="1">
      <c r="A29" s="15">
        <v>2</v>
      </c>
      <c r="C29" s="154" t="s">
        <v>303</v>
      </c>
      <c r="D29" s="155"/>
      <c r="E29" s="72">
        <f t="shared" ref="E29:AS29" si="8">SUM(E30:E36)</f>
        <v>120</v>
      </c>
      <c r="F29" s="74">
        <f t="shared" si="8"/>
        <v>0</v>
      </c>
      <c r="G29" s="74">
        <f t="shared" si="8"/>
        <v>105</v>
      </c>
      <c r="H29" s="75">
        <f t="shared" si="8"/>
        <v>0</v>
      </c>
      <c r="I29" s="112">
        <f t="shared" si="8"/>
        <v>225</v>
      </c>
      <c r="J29" s="38">
        <f t="shared" si="8"/>
        <v>19</v>
      </c>
      <c r="K29" s="67">
        <f t="shared" si="8"/>
        <v>0</v>
      </c>
      <c r="L29" s="69">
        <f t="shared" si="8"/>
        <v>0</v>
      </c>
      <c r="M29" s="69">
        <f t="shared" si="8"/>
        <v>0</v>
      </c>
      <c r="N29" s="68">
        <f t="shared" si="8"/>
        <v>0</v>
      </c>
      <c r="O29" s="33">
        <f t="shared" si="8"/>
        <v>0</v>
      </c>
      <c r="P29" s="45">
        <f t="shared" si="8"/>
        <v>30</v>
      </c>
      <c r="Q29" s="48">
        <f t="shared" si="8"/>
        <v>0</v>
      </c>
      <c r="R29" s="48">
        <f t="shared" si="8"/>
        <v>30</v>
      </c>
      <c r="S29" s="49">
        <f t="shared" si="8"/>
        <v>0</v>
      </c>
      <c r="T29" s="38">
        <f t="shared" si="8"/>
        <v>5</v>
      </c>
      <c r="U29" s="45">
        <f t="shared" si="8"/>
        <v>60</v>
      </c>
      <c r="V29" s="48">
        <f t="shared" si="8"/>
        <v>0</v>
      </c>
      <c r="W29" s="48">
        <f t="shared" si="8"/>
        <v>60</v>
      </c>
      <c r="X29" s="49">
        <f t="shared" si="8"/>
        <v>0</v>
      </c>
      <c r="Y29" s="38">
        <f t="shared" si="8"/>
        <v>10</v>
      </c>
      <c r="Z29" s="45">
        <f t="shared" si="8"/>
        <v>30</v>
      </c>
      <c r="AA29" s="48">
        <f t="shared" si="8"/>
        <v>0</v>
      </c>
      <c r="AB29" s="48">
        <f t="shared" si="8"/>
        <v>15</v>
      </c>
      <c r="AC29" s="49">
        <f t="shared" si="8"/>
        <v>0</v>
      </c>
      <c r="AD29" s="38">
        <f t="shared" si="8"/>
        <v>4</v>
      </c>
      <c r="AE29" s="45">
        <f t="shared" si="8"/>
        <v>0</v>
      </c>
      <c r="AF29" s="48">
        <f t="shared" si="8"/>
        <v>0</v>
      </c>
      <c r="AG29" s="48">
        <f t="shared" si="8"/>
        <v>0</v>
      </c>
      <c r="AH29" s="49">
        <f t="shared" si="8"/>
        <v>0</v>
      </c>
      <c r="AI29" s="38">
        <f t="shared" si="8"/>
        <v>0</v>
      </c>
      <c r="AJ29" s="45">
        <f t="shared" si="8"/>
        <v>0</v>
      </c>
      <c r="AK29" s="48">
        <f t="shared" si="8"/>
        <v>0</v>
      </c>
      <c r="AL29" s="48">
        <f t="shared" si="8"/>
        <v>0</v>
      </c>
      <c r="AM29" s="49">
        <f t="shared" si="8"/>
        <v>0</v>
      </c>
      <c r="AN29" s="38">
        <f t="shared" si="8"/>
        <v>0</v>
      </c>
      <c r="AO29" s="45">
        <f t="shared" si="8"/>
        <v>0</v>
      </c>
      <c r="AP29" s="48">
        <f t="shared" si="8"/>
        <v>0</v>
      </c>
      <c r="AQ29" s="48">
        <f t="shared" si="8"/>
        <v>0</v>
      </c>
      <c r="AR29" s="49">
        <f t="shared" si="8"/>
        <v>0</v>
      </c>
      <c r="AS29" s="38">
        <f t="shared" si="8"/>
        <v>0</v>
      </c>
    </row>
    <row r="30" spans="1:45" ht="15" customHeight="1">
      <c r="A30" s="15">
        <v>1</v>
      </c>
      <c r="C30" s="16">
        <v>1</v>
      </c>
      <c r="D30" s="22" t="s">
        <v>196</v>
      </c>
      <c r="E30" s="109">
        <v>30</v>
      </c>
      <c r="F30" s="24">
        <v>0</v>
      </c>
      <c r="G30" s="24">
        <v>0</v>
      </c>
      <c r="H30" s="55">
        <v>0</v>
      </c>
      <c r="I30" s="110">
        <f t="shared" ref="I30:I36" si="9">SUM(E30:H30)</f>
        <v>30</v>
      </c>
      <c r="J30" s="11">
        <v>3</v>
      </c>
      <c r="K30" s="27"/>
      <c r="L30" s="24"/>
      <c r="M30" s="24"/>
      <c r="N30" s="25"/>
      <c r="O30" s="40"/>
      <c r="P30" s="123">
        <v>30</v>
      </c>
      <c r="Q30" s="55"/>
      <c r="R30" s="24"/>
      <c r="S30" s="25"/>
      <c r="T30" s="26">
        <v>3</v>
      </c>
      <c r="U30" s="60"/>
      <c r="V30" s="24"/>
      <c r="W30" s="24"/>
      <c r="X30" s="25"/>
      <c r="Y30" s="26"/>
      <c r="Z30" s="27"/>
      <c r="AA30" s="24"/>
      <c r="AB30" s="24"/>
      <c r="AC30" s="25"/>
      <c r="AD30" s="26"/>
      <c r="AE30" s="27"/>
      <c r="AF30" s="24"/>
      <c r="AG30" s="24"/>
      <c r="AH30" s="25"/>
      <c r="AI30" s="26"/>
      <c r="AJ30" s="27"/>
      <c r="AK30" s="24"/>
      <c r="AL30" s="24"/>
      <c r="AM30" s="25"/>
      <c r="AN30" s="26"/>
      <c r="AO30" s="27"/>
      <c r="AP30" s="24"/>
      <c r="AQ30" s="24"/>
      <c r="AR30" s="25"/>
      <c r="AS30" s="26"/>
    </row>
    <row r="31" spans="1:45" s="6" customFormat="1" ht="15" customHeight="1">
      <c r="A31" s="15">
        <v>1</v>
      </c>
      <c r="C31" s="16">
        <v>2</v>
      </c>
      <c r="D31" s="22" t="s">
        <v>163</v>
      </c>
      <c r="E31" s="109">
        <v>0</v>
      </c>
      <c r="F31" s="24">
        <v>0</v>
      </c>
      <c r="G31" s="24">
        <v>30</v>
      </c>
      <c r="H31" s="55">
        <v>0</v>
      </c>
      <c r="I31" s="110">
        <f t="shared" si="9"/>
        <v>30</v>
      </c>
      <c r="J31" s="11">
        <f t="shared" ref="J31:J35" si="10">SUMIF($K$6:$AS$6,J$6,$K31:$AS31)</f>
        <v>2</v>
      </c>
      <c r="K31" s="28"/>
      <c r="L31" s="24"/>
      <c r="M31" s="24"/>
      <c r="N31" s="25"/>
      <c r="O31" s="26"/>
      <c r="P31" s="60"/>
      <c r="Q31" s="24"/>
      <c r="R31" s="24">
        <v>30</v>
      </c>
      <c r="S31" s="25"/>
      <c r="T31" s="26">
        <v>2</v>
      </c>
      <c r="U31" s="59"/>
      <c r="V31" s="24"/>
      <c r="W31" s="24"/>
      <c r="X31" s="25"/>
      <c r="Y31" s="26"/>
      <c r="Z31" s="17"/>
      <c r="AA31" s="24"/>
      <c r="AB31" s="18"/>
      <c r="AC31" s="25"/>
      <c r="AD31" s="26"/>
      <c r="AE31" s="27"/>
      <c r="AF31" s="24"/>
      <c r="AG31" s="24"/>
      <c r="AH31" s="25"/>
      <c r="AI31" s="26"/>
      <c r="AJ31" s="17"/>
      <c r="AK31" s="24"/>
      <c r="AL31" s="18"/>
      <c r="AM31" s="25"/>
      <c r="AN31" s="26"/>
      <c r="AO31" s="27"/>
      <c r="AP31" s="24"/>
      <c r="AQ31" s="24"/>
      <c r="AR31" s="25"/>
      <c r="AS31" s="26"/>
    </row>
    <row r="32" spans="1:45" s="6" customFormat="1" ht="15" customHeight="1">
      <c r="A32" s="15">
        <v>1</v>
      </c>
      <c r="C32" s="16">
        <v>3</v>
      </c>
      <c r="D32" s="22" t="s">
        <v>178</v>
      </c>
      <c r="E32" s="109">
        <v>30</v>
      </c>
      <c r="F32" s="24"/>
      <c r="G32" s="24"/>
      <c r="H32" s="55"/>
      <c r="I32" s="110">
        <f t="shared" si="9"/>
        <v>30</v>
      </c>
      <c r="J32" s="11">
        <v>3</v>
      </c>
      <c r="K32" s="28"/>
      <c r="L32" s="24"/>
      <c r="M32" s="24"/>
      <c r="N32" s="25"/>
      <c r="O32" s="26"/>
      <c r="P32" s="27"/>
      <c r="Q32" s="24"/>
      <c r="R32" s="24"/>
      <c r="S32" s="25"/>
      <c r="T32" s="40"/>
      <c r="U32" s="124">
        <v>30</v>
      </c>
      <c r="V32" s="55"/>
      <c r="W32" s="24"/>
      <c r="X32" s="25"/>
      <c r="Y32" s="26">
        <v>3</v>
      </c>
      <c r="Z32" s="17"/>
      <c r="AA32" s="24"/>
      <c r="AB32" s="18"/>
      <c r="AC32" s="25"/>
      <c r="AD32" s="26"/>
      <c r="AE32" s="27"/>
      <c r="AF32" s="24"/>
      <c r="AG32" s="24"/>
      <c r="AH32" s="25"/>
      <c r="AI32" s="26"/>
      <c r="AJ32" s="17"/>
      <c r="AK32" s="24"/>
      <c r="AL32" s="18"/>
      <c r="AM32" s="25"/>
      <c r="AN32" s="26"/>
      <c r="AO32" s="27"/>
      <c r="AP32" s="24"/>
      <c r="AQ32" s="24"/>
      <c r="AR32" s="25"/>
      <c r="AS32" s="26"/>
    </row>
    <row r="33" spans="1:45" ht="15" customHeight="1">
      <c r="A33" s="15">
        <v>1</v>
      </c>
      <c r="C33" s="16">
        <v>4</v>
      </c>
      <c r="D33" s="16" t="s">
        <v>164</v>
      </c>
      <c r="E33" s="27"/>
      <c r="F33" s="24"/>
      <c r="G33" s="24">
        <v>30</v>
      </c>
      <c r="H33" s="25"/>
      <c r="I33" s="110">
        <f t="shared" si="9"/>
        <v>30</v>
      </c>
      <c r="J33" s="11">
        <f t="shared" si="10"/>
        <v>2</v>
      </c>
      <c r="K33" s="17"/>
      <c r="L33" s="18"/>
      <c r="M33" s="18"/>
      <c r="N33" s="19"/>
      <c r="O33" s="11"/>
      <c r="P33" s="17"/>
      <c r="Q33" s="18"/>
      <c r="R33" s="18"/>
      <c r="S33" s="19"/>
      <c r="T33" s="11"/>
      <c r="U33" s="56"/>
      <c r="V33" s="18"/>
      <c r="W33" s="18">
        <v>30</v>
      </c>
      <c r="X33" s="19"/>
      <c r="Y33" s="11">
        <v>2</v>
      </c>
      <c r="Z33" s="52"/>
      <c r="AA33" s="18"/>
      <c r="AB33" s="18"/>
      <c r="AC33" s="19"/>
      <c r="AD33" s="11"/>
      <c r="AE33" s="17"/>
      <c r="AF33" s="18"/>
      <c r="AG33" s="18"/>
      <c r="AH33" s="19"/>
      <c r="AI33" s="11"/>
      <c r="AJ33" s="17"/>
      <c r="AK33" s="18"/>
      <c r="AL33" s="18"/>
      <c r="AM33" s="19"/>
      <c r="AN33" s="11"/>
      <c r="AO33" s="17"/>
      <c r="AP33" s="18"/>
      <c r="AQ33" s="18"/>
      <c r="AR33" s="19"/>
      <c r="AS33" s="11"/>
    </row>
    <row r="34" spans="1:45" ht="15" customHeight="1">
      <c r="A34" s="15">
        <v>1</v>
      </c>
      <c r="C34" s="16">
        <v>5</v>
      </c>
      <c r="D34" s="22" t="s">
        <v>174</v>
      </c>
      <c r="E34" s="109">
        <v>30</v>
      </c>
      <c r="F34" s="24"/>
      <c r="G34" s="24"/>
      <c r="H34" s="55"/>
      <c r="I34" s="110">
        <f t="shared" si="9"/>
        <v>30</v>
      </c>
      <c r="J34" s="11">
        <v>3</v>
      </c>
      <c r="K34" s="27"/>
      <c r="L34" s="24"/>
      <c r="M34" s="24"/>
      <c r="N34" s="25"/>
      <c r="O34" s="26"/>
      <c r="P34" s="27"/>
      <c r="Q34" s="24"/>
      <c r="R34" s="24"/>
      <c r="S34" s="25"/>
      <c r="T34" s="26"/>
      <c r="U34" s="123">
        <v>30</v>
      </c>
      <c r="V34" s="24"/>
      <c r="W34" s="24"/>
      <c r="X34" s="25"/>
      <c r="Y34" s="40">
        <v>3</v>
      </c>
      <c r="Z34" s="27"/>
      <c r="AA34" s="55"/>
      <c r="AB34" s="24"/>
      <c r="AC34" s="25"/>
      <c r="AD34" s="26"/>
      <c r="AE34" s="17"/>
      <c r="AF34" s="18"/>
      <c r="AG34" s="24"/>
      <c r="AH34" s="25"/>
      <c r="AI34" s="26"/>
      <c r="AJ34" s="27"/>
      <c r="AK34" s="24"/>
      <c r="AL34" s="24"/>
      <c r="AM34" s="25"/>
      <c r="AN34" s="26"/>
      <c r="AO34" s="27"/>
      <c r="AP34" s="24"/>
      <c r="AQ34" s="24"/>
      <c r="AR34" s="25"/>
      <c r="AS34" s="26"/>
    </row>
    <row r="35" spans="1:45" ht="15" customHeight="1">
      <c r="A35" s="15">
        <v>1</v>
      </c>
      <c r="C35" s="16">
        <v>6</v>
      </c>
      <c r="D35" s="16" t="s">
        <v>309</v>
      </c>
      <c r="E35" s="27"/>
      <c r="F35" s="24"/>
      <c r="G35" s="24">
        <v>30</v>
      </c>
      <c r="H35" s="25"/>
      <c r="I35" s="110">
        <f t="shared" si="9"/>
        <v>30</v>
      </c>
      <c r="J35" s="11">
        <f t="shared" si="10"/>
        <v>2</v>
      </c>
      <c r="K35" s="17"/>
      <c r="L35" s="18"/>
      <c r="M35" s="18"/>
      <c r="N35" s="19"/>
      <c r="O35" s="11"/>
      <c r="P35" s="17"/>
      <c r="Q35" s="18"/>
      <c r="R35" s="18"/>
      <c r="S35" s="19"/>
      <c r="T35" s="11"/>
      <c r="U35" s="17"/>
      <c r="V35" s="18"/>
      <c r="W35" s="18">
        <v>30</v>
      </c>
      <c r="X35" s="19"/>
      <c r="Y35" s="11">
        <v>2</v>
      </c>
      <c r="Z35" s="56"/>
      <c r="AA35" s="18"/>
      <c r="AB35" s="18"/>
      <c r="AC35" s="19"/>
      <c r="AD35" s="11"/>
      <c r="AE35" s="17"/>
      <c r="AF35" s="18"/>
      <c r="AG35" s="18"/>
      <c r="AH35" s="19"/>
      <c r="AI35" s="11"/>
      <c r="AJ35" s="17"/>
      <c r="AK35" s="18"/>
      <c r="AL35" s="18"/>
      <c r="AM35" s="19"/>
      <c r="AN35" s="11"/>
      <c r="AO35" s="17"/>
      <c r="AP35" s="18"/>
      <c r="AQ35" s="18"/>
      <c r="AR35" s="19"/>
      <c r="AS35" s="11"/>
    </row>
    <row r="36" spans="1:45" ht="15" customHeight="1">
      <c r="A36" s="15"/>
      <c r="C36" s="16">
        <v>7</v>
      </c>
      <c r="D36" s="94" t="s">
        <v>197</v>
      </c>
      <c r="E36" s="70">
        <v>30</v>
      </c>
      <c r="F36" s="18"/>
      <c r="G36" s="18">
        <v>15</v>
      </c>
      <c r="H36" s="58"/>
      <c r="I36" s="113">
        <f t="shared" si="9"/>
        <v>45</v>
      </c>
      <c r="J36" s="11">
        <v>4</v>
      </c>
      <c r="K36" s="17"/>
      <c r="L36" s="18"/>
      <c r="M36" s="18"/>
      <c r="N36" s="19"/>
      <c r="O36" s="11"/>
      <c r="P36" s="17"/>
      <c r="Q36" s="18"/>
      <c r="R36" s="18"/>
      <c r="S36" s="19"/>
      <c r="T36" s="11"/>
      <c r="U36" s="17"/>
      <c r="V36" s="18"/>
      <c r="W36" s="18"/>
      <c r="X36" s="18"/>
      <c r="Y36" s="57"/>
      <c r="Z36" s="17">
        <v>30</v>
      </c>
      <c r="AA36" s="18"/>
      <c r="AB36" s="18">
        <v>15</v>
      </c>
      <c r="AC36" s="19"/>
      <c r="AD36" s="11">
        <v>4</v>
      </c>
      <c r="AE36" s="17"/>
      <c r="AF36" s="18"/>
      <c r="AG36" s="18"/>
      <c r="AH36" s="19"/>
      <c r="AI36" s="11"/>
      <c r="AJ36" s="17"/>
      <c r="AK36" s="18"/>
      <c r="AL36" s="18"/>
      <c r="AM36" s="19"/>
      <c r="AN36" s="11"/>
      <c r="AO36" s="17"/>
      <c r="AP36" s="18"/>
      <c r="AQ36" s="18"/>
      <c r="AR36" s="19"/>
      <c r="AS36" s="11"/>
    </row>
    <row r="37" spans="1:45" ht="15" customHeight="1">
      <c r="A37" s="15">
        <v>2</v>
      </c>
      <c r="C37" s="154" t="s">
        <v>304</v>
      </c>
      <c r="D37" s="155"/>
      <c r="E37" s="76">
        <f t="shared" ref="E37:AS37" si="11">SUM(E38:E42)</f>
        <v>105</v>
      </c>
      <c r="F37" s="111">
        <f t="shared" si="11"/>
        <v>0</v>
      </c>
      <c r="G37" s="111">
        <f t="shared" si="11"/>
        <v>75</v>
      </c>
      <c r="H37" s="111">
        <f t="shared" si="11"/>
        <v>0</v>
      </c>
      <c r="I37" s="112">
        <f t="shared" si="11"/>
        <v>180</v>
      </c>
      <c r="J37" s="38">
        <f t="shared" si="11"/>
        <v>16</v>
      </c>
      <c r="K37" s="45">
        <f t="shared" si="11"/>
        <v>0</v>
      </c>
      <c r="L37" s="48">
        <f t="shared" si="11"/>
        <v>0</v>
      </c>
      <c r="M37" s="48">
        <f t="shared" si="11"/>
        <v>0</v>
      </c>
      <c r="N37" s="49">
        <f t="shared" si="11"/>
        <v>0</v>
      </c>
      <c r="O37" s="38">
        <f t="shared" si="11"/>
        <v>0</v>
      </c>
      <c r="P37" s="45">
        <f t="shared" si="11"/>
        <v>0</v>
      </c>
      <c r="Q37" s="48">
        <f t="shared" si="11"/>
        <v>0</v>
      </c>
      <c r="R37" s="48">
        <f t="shared" si="11"/>
        <v>0</v>
      </c>
      <c r="S37" s="49">
        <f t="shared" si="11"/>
        <v>0</v>
      </c>
      <c r="T37" s="38">
        <f t="shared" si="11"/>
        <v>0</v>
      </c>
      <c r="U37" s="45">
        <f t="shared" si="11"/>
        <v>0</v>
      </c>
      <c r="V37" s="48">
        <f t="shared" si="11"/>
        <v>0</v>
      </c>
      <c r="W37" s="48">
        <f t="shared" si="11"/>
        <v>0</v>
      </c>
      <c r="X37" s="49">
        <f t="shared" si="11"/>
        <v>0</v>
      </c>
      <c r="Y37" s="38">
        <f t="shared" si="11"/>
        <v>0</v>
      </c>
      <c r="Z37" s="45">
        <f t="shared" si="11"/>
        <v>75</v>
      </c>
      <c r="AA37" s="48">
        <f t="shared" si="11"/>
        <v>0</v>
      </c>
      <c r="AB37" s="48">
        <f t="shared" si="11"/>
        <v>15</v>
      </c>
      <c r="AC37" s="49">
        <f t="shared" si="11"/>
        <v>0</v>
      </c>
      <c r="AD37" s="38">
        <f t="shared" si="11"/>
        <v>9</v>
      </c>
      <c r="AE37" s="45">
        <f t="shared" si="11"/>
        <v>30</v>
      </c>
      <c r="AF37" s="48">
        <f t="shared" si="11"/>
        <v>0</v>
      </c>
      <c r="AG37" s="48">
        <f t="shared" si="11"/>
        <v>60</v>
      </c>
      <c r="AH37" s="49">
        <f t="shared" si="11"/>
        <v>0</v>
      </c>
      <c r="AI37" s="38">
        <f t="shared" si="11"/>
        <v>7</v>
      </c>
      <c r="AJ37" s="45">
        <f t="shared" si="11"/>
        <v>0</v>
      </c>
      <c r="AK37" s="48">
        <f t="shared" si="11"/>
        <v>0</v>
      </c>
      <c r="AL37" s="48">
        <f t="shared" si="11"/>
        <v>0</v>
      </c>
      <c r="AM37" s="49">
        <f t="shared" si="11"/>
        <v>0</v>
      </c>
      <c r="AN37" s="38">
        <f t="shared" si="11"/>
        <v>0</v>
      </c>
      <c r="AO37" s="45">
        <f t="shared" si="11"/>
        <v>0</v>
      </c>
      <c r="AP37" s="48">
        <f t="shared" si="11"/>
        <v>0</v>
      </c>
      <c r="AQ37" s="48">
        <f t="shared" si="11"/>
        <v>0</v>
      </c>
      <c r="AR37" s="49">
        <f t="shared" si="11"/>
        <v>0</v>
      </c>
      <c r="AS37" s="38">
        <f t="shared" si="11"/>
        <v>0</v>
      </c>
    </row>
    <row r="38" spans="1:45" ht="15" customHeight="1">
      <c r="A38" s="15">
        <v>1</v>
      </c>
      <c r="C38" s="16">
        <v>1</v>
      </c>
      <c r="D38" s="16" t="s">
        <v>179</v>
      </c>
      <c r="E38" s="27">
        <v>30</v>
      </c>
      <c r="F38" s="24"/>
      <c r="G38" s="24">
        <v>15</v>
      </c>
      <c r="H38" s="25"/>
      <c r="I38" s="110">
        <f t="shared" ref="I38:I42" si="12">SUM(E38:H38)</f>
        <v>45</v>
      </c>
      <c r="J38" s="11">
        <v>4</v>
      </c>
      <c r="K38" s="17"/>
      <c r="L38" s="18"/>
      <c r="M38" s="18"/>
      <c r="N38" s="19"/>
      <c r="O38" s="11"/>
      <c r="P38" s="17"/>
      <c r="Q38" s="18"/>
      <c r="R38" s="18"/>
      <c r="S38" s="19"/>
      <c r="T38" s="11"/>
      <c r="U38" s="17"/>
      <c r="V38" s="18"/>
      <c r="W38" s="18"/>
      <c r="X38" s="19"/>
      <c r="Y38" s="57"/>
      <c r="Z38" s="124">
        <v>30</v>
      </c>
      <c r="AA38" s="58"/>
      <c r="AB38" s="18">
        <v>15</v>
      </c>
      <c r="AC38" s="19"/>
      <c r="AD38" s="11">
        <v>4</v>
      </c>
      <c r="AE38" s="17"/>
      <c r="AF38" s="18"/>
      <c r="AG38" s="18"/>
      <c r="AH38" s="19"/>
      <c r="AI38" s="11"/>
      <c r="AJ38" s="17"/>
      <c r="AK38" s="18"/>
      <c r="AL38" s="18"/>
      <c r="AM38" s="19"/>
      <c r="AN38" s="11"/>
      <c r="AO38" s="17"/>
      <c r="AP38" s="18"/>
      <c r="AQ38" s="18"/>
      <c r="AR38" s="19"/>
      <c r="AS38" s="11"/>
    </row>
    <row r="39" spans="1:45" s="23" customFormat="1" ht="15" customHeight="1">
      <c r="A39" s="15">
        <v>1</v>
      </c>
      <c r="C39" s="16">
        <v>2</v>
      </c>
      <c r="D39" s="90" t="s">
        <v>151</v>
      </c>
      <c r="E39" s="109">
        <v>30</v>
      </c>
      <c r="F39" s="24"/>
      <c r="G39" s="24"/>
      <c r="H39" s="55"/>
      <c r="I39" s="110">
        <f t="shared" si="12"/>
        <v>30</v>
      </c>
      <c r="J39" s="11">
        <v>3</v>
      </c>
      <c r="K39" s="27"/>
      <c r="L39" s="24"/>
      <c r="M39" s="24"/>
      <c r="N39" s="25"/>
      <c r="O39" s="26"/>
      <c r="P39" s="27"/>
      <c r="Q39" s="24"/>
      <c r="R39" s="24"/>
      <c r="S39" s="25"/>
      <c r="T39" s="26"/>
      <c r="U39" s="27"/>
      <c r="V39" s="24"/>
      <c r="W39" s="24"/>
      <c r="X39" s="25"/>
      <c r="Y39" s="26"/>
      <c r="Z39" s="123">
        <v>30</v>
      </c>
      <c r="AA39" s="24"/>
      <c r="AB39" s="24"/>
      <c r="AC39" s="25"/>
      <c r="AD39" s="26">
        <v>3</v>
      </c>
      <c r="AE39" s="27"/>
      <c r="AF39" s="24"/>
      <c r="AG39" s="24"/>
      <c r="AH39" s="25"/>
      <c r="AI39" s="26"/>
      <c r="AJ39" s="27"/>
      <c r="AK39" s="24"/>
      <c r="AL39" s="24"/>
      <c r="AM39" s="25"/>
      <c r="AN39" s="26"/>
      <c r="AO39" s="27"/>
      <c r="AP39" s="24"/>
      <c r="AQ39" s="18"/>
      <c r="AR39" s="25"/>
      <c r="AS39" s="26"/>
    </row>
    <row r="40" spans="1:45" s="23" customFormat="1" ht="15" customHeight="1">
      <c r="A40" s="15">
        <v>1</v>
      </c>
      <c r="C40" s="16">
        <v>3</v>
      </c>
      <c r="D40" s="22" t="s">
        <v>160</v>
      </c>
      <c r="E40" s="114" t="s">
        <v>104</v>
      </c>
      <c r="F40" s="24"/>
      <c r="G40" s="24">
        <v>30</v>
      </c>
      <c r="H40" s="55"/>
      <c r="I40" s="110">
        <f t="shared" si="12"/>
        <v>30</v>
      </c>
      <c r="J40" s="11">
        <f t="shared" ref="J40:J42" si="13">SUMIF($K$6:$AS$6,J$6,$K40:$AS40)</f>
        <v>2</v>
      </c>
      <c r="K40" s="27"/>
      <c r="L40" s="24"/>
      <c r="M40" s="24"/>
      <c r="N40" s="25"/>
      <c r="O40" s="26"/>
      <c r="P40" s="27"/>
      <c r="Q40" s="24"/>
      <c r="R40" s="24"/>
      <c r="S40" s="25"/>
      <c r="T40" s="26"/>
      <c r="U40" s="27"/>
      <c r="V40" s="24"/>
      <c r="W40" s="24"/>
      <c r="X40" s="25"/>
      <c r="Y40" s="26"/>
      <c r="Z40" s="27"/>
      <c r="AA40" s="24"/>
      <c r="AB40" s="24"/>
      <c r="AC40" s="25"/>
      <c r="AD40" s="26"/>
      <c r="AE40" s="59"/>
      <c r="AF40" s="24"/>
      <c r="AG40" s="24">
        <v>30</v>
      </c>
      <c r="AH40" s="25"/>
      <c r="AI40" s="26">
        <v>2</v>
      </c>
      <c r="AJ40" s="27"/>
      <c r="AK40" s="24"/>
      <c r="AL40" s="24"/>
      <c r="AM40" s="25"/>
      <c r="AN40" s="26"/>
      <c r="AO40" s="27"/>
      <c r="AP40" s="24"/>
      <c r="AQ40" s="18"/>
      <c r="AR40" s="25"/>
      <c r="AS40" s="26"/>
    </row>
    <row r="41" spans="1:45" ht="15" customHeight="1">
      <c r="A41" s="15">
        <v>1</v>
      </c>
      <c r="C41" s="16">
        <v>4</v>
      </c>
      <c r="D41" s="16" t="s">
        <v>198</v>
      </c>
      <c r="E41" s="27">
        <v>45</v>
      </c>
      <c r="F41" s="24"/>
      <c r="G41" s="24"/>
      <c r="H41" s="25"/>
      <c r="I41" s="110">
        <f t="shared" si="12"/>
        <v>45</v>
      </c>
      <c r="J41" s="11">
        <v>5</v>
      </c>
      <c r="K41" s="17"/>
      <c r="L41" s="18"/>
      <c r="M41" s="18"/>
      <c r="N41" s="19"/>
      <c r="O41" s="11"/>
      <c r="P41" s="17"/>
      <c r="Q41" s="18"/>
      <c r="R41" s="18"/>
      <c r="S41" s="19"/>
      <c r="T41" s="11"/>
      <c r="U41" s="17"/>
      <c r="V41" s="18"/>
      <c r="W41" s="18"/>
      <c r="X41" s="19"/>
      <c r="Y41" s="11"/>
      <c r="Z41" s="17">
        <v>15</v>
      </c>
      <c r="AA41" s="18"/>
      <c r="AB41" s="18"/>
      <c r="AC41" s="19"/>
      <c r="AD41" s="57">
        <v>2</v>
      </c>
      <c r="AE41" s="124">
        <v>30</v>
      </c>
      <c r="AF41" s="58"/>
      <c r="AG41" s="18"/>
      <c r="AH41" s="19"/>
      <c r="AI41" s="11">
        <v>3</v>
      </c>
      <c r="AJ41" s="17"/>
      <c r="AK41" s="18"/>
      <c r="AL41" s="18"/>
      <c r="AM41" s="19"/>
      <c r="AN41" s="11"/>
      <c r="AO41" s="17"/>
      <c r="AP41" s="18"/>
      <c r="AQ41" s="18"/>
      <c r="AR41" s="19"/>
      <c r="AS41" s="11"/>
    </row>
    <row r="42" spans="1:45" ht="15" customHeight="1">
      <c r="A42" s="15">
        <v>1</v>
      </c>
      <c r="C42" s="16">
        <v>5</v>
      </c>
      <c r="D42" s="16" t="s">
        <v>165</v>
      </c>
      <c r="E42" s="27"/>
      <c r="F42" s="24"/>
      <c r="G42" s="24">
        <v>30</v>
      </c>
      <c r="H42" s="25">
        <v>0</v>
      </c>
      <c r="I42" s="110">
        <f t="shared" si="12"/>
        <v>30</v>
      </c>
      <c r="J42" s="11">
        <f t="shared" si="13"/>
        <v>2</v>
      </c>
      <c r="K42" s="17"/>
      <c r="L42" s="18"/>
      <c r="M42" s="18"/>
      <c r="N42" s="19"/>
      <c r="O42" s="11"/>
      <c r="P42" s="17"/>
      <c r="Q42" s="18"/>
      <c r="R42" s="18"/>
      <c r="S42" s="19"/>
      <c r="T42" s="11"/>
      <c r="U42" s="17"/>
      <c r="V42" s="18"/>
      <c r="W42" s="18"/>
      <c r="X42" s="19"/>
      <c r="Y42" s="11"/>
      <c r="Z42" s="17"/>
      <c r="AA42" s="18"/>
      <c r="AB42" s="18"/>
      <c r="AC42" s="19"/>
      <c r="AD42" s="11"/>
      <c r="AE42" s="56"/>
      <c r="AF42" s="18"/>
      <c r="AG42" s="18">
        <v>30</v>
      </c>
      <c r="AH42" s="19"/>
      <c r="AI42" s="11">
        <v>2</v>
      </c>
      <c r="AJ42" s="17"/>
      <c r="AK42" s="18"/>
      <c r="AL42" s="18"/>
      <c r="AM42" s="19"/>
      <c r="AN42" s="11"/>
      <c r="AO42" s="17"/>
      <c r="AP42" s="18"/>
      <c r="AQ42" s="18"/>
      <c r="AR42" s="19"/>
      <c r="AS42" s="11"/>
    </row>
    <row r="43" spans="1:45" ht="15" customHeight="1">
      <c r="A43" s="15">
        <v>2</v>
      </c>
      <c r="C43" s="154" t="s">
        <v>218</v>
      </c>
      <c r="D43" s="155"/>
      <c r="E43" s="72">
        <f>SUM(E44:E49)</f>
        <v>120</v>
      </c>
      <c r="F43" s="74">
        <f>SUM(F44:F49)</f>
        <v>75</v>
      </c>
      <c r="G43" s="74">
        <f>SUM(G44:G49)</f>
        <v>0</v>
      </c>
      <c r="H43" s="75">
        <f>SUM(H44:H49)</f>
        <v>30</v>
      </c>
      <c r="I43" s="76">
        <f>SUM(E43:H43)</f>
        <v>225</v>
      </c>
      <c r="J43" s="76">
        <f t="shared" ref="J43:AS43" si="14">SUM(J44:J49)</f>
        <v>19</v>
      </c>
      <c r="K43" s="72">
        <f t="shared" si="14"/>
        <v>30</v>
      </c>
      <c r="L43" s="74">
        <f t="shared" si="14"/>
        <v>30</v>
      </c>
      <c r="M43" s="74">
        <f t="shared" si="14"/>
        <v>0</v>
      </c>
      <c r="N43" s="75">
        <f t="shared" si="14"/>
        <v>0</v>
      </c>
      <c r="O43" s="76">
        <f t="shared" si="14"/>
        <v>5</v>
      </c>
      <c r="P43" s="72">
        <f t="shared" si="14"/>
        <v>60</v>
      </c>
      <c r="Q43" s="74">
        <f t="shared" si="14"/>
        <v>30</v>
      </c>
      <c r="R43" s="74">
        <f t="shared" si="14"/>
        <v>0</v>
      </c>
      <c r="S43" s="75">
        <f t="shared" si="14"/>
        <v>15</v>
      </c>
      <c r="T43" s="76">
        <f t="shared" si="14"/>
        <v>9</v>
      </c>
      <c r="U43" s="72">
        <f t="shared" si="14"/>
        <v>0</v>
      </c>
      <c r="V43" s="74">
        <f t="shared" si="14"/>
        <v>0</v>
      </c>
      <c r="W43" s="74">
        <f t="shared" si="14"/>
        <v>0</v>
      </c>
      <c r="X43" s="75">
        <f t="shared" si="14"/>
        <v>0</v>
      </c>
      <c r="Y43" s="76">
        <f t="shared" si="14"/>
        <v>0</v>
      </c>
      <c r="Z43" s="72">
        <f t="shared" si="14"/>
        <v>30</v>
      </c>
      <c r="AA43" s="74">
        <f t="shared" si="14"/>
        <v>15</v>
      </c>
      <c r="AB43" s="74">
        <f t="shared" si="14"/>
        <v>0</v>
      </c>
      <c r="AC43" s="75">
        <f t="shared" si="14"/>
        <v>15</v>
      </c>
      <c r="AD43" s="76">
        <f t="shared" si="14"/>
        <v>5</v>
      </c>
      <c r="AE43" s="72">
        <f t="shared" si="14"/>
        <v>0</v>
      </c>
      <c r="AF43" s="74">
        <f t="shared" si="14"/>
        <v>0</v>
      </c>
      <c r="AG43" s="74">
        <f t="shared" si="14"/>
        <v>0</v>
      </c>
      <c r="AH43" s="75">
        <f t="shared" si="14"/>
        <v>0</v>
      </c>
      <c r="AI43" s="76">
        <f t="shared" si="14"/>
        <v>0</v>
      </c>
      <c r="AJ43" s="72">
        <f t="shared" si="14"/>
        <v>0</v>
      </c>
      <c r="AK43" s="74">
        <f t="shared" si="14"/>
        <v>0</v>
      </c>
      <c r="AL43" s="74">
        <f t="shared" si="14"/>
        <v>0</v>
      </c>
      <c r="AM43" s="75">
        <f t="shared" si="14"/>
        <v>0</v>
      </c>
      <c r="AN43" s="76">
        <f t="shared" si="14"/>
        <v>0</v>
      </c>
      <c r="AO43" s="72">
        <f t="shared" si="14"/>
        <v>0</v>
      </c>
      <c r="AP43" s="74">
        <f t="shared" si="14"/>
        <v>0</v>
      </c>
      <c r="AQ43" s="74">
        <f t="shared" si="14"/>
        <v>0</v>
      </c>
      <c r="AR43" s="75">
        <f t="shared" si="14"/>
        <v>0</v>
      </c>
      <c r="AS43" s="82">
        <f t="shared" si="14"/>
        <v>0</v>
      </c>
    </row>
    <row r="44" spans="1:45" s="6" customFormat="1" ht="15" customHeight="1">
      <c r="A44" s="15">
        <v>1</v>
      </c>
      <c r="C44" s="16">
        <v>1</v>
      </c>
      <c r="D44" s="91" t="s">
        <v>199</v>
      </c>
      <c r="E44" s="70">
        <v>30</v>
      </c>
      <c r="F44" s="18">
        <v>30</v>
      </c>
      <c r="G44" s="18"/>
      <c r="H44" s="58"/>
      <c r="I44" s="115">
        <f t="shared" ref="I44:I49" si="15">SUM(E44:H44)</f>
        <v>60</v>
      </c>
      <c r="J44" s="11">
        <v>5</v>
      </c>
      <c r="K44" s="125">
        <v>30</v>
      </c>
      <c r="L44" s="18">
        <v>30</v>
      </c>
      <c r="M44" s="18"/>
      <c r="N44" s="19"/>
      <c r="O44" s="57">
        <v>5</v>
      </c>
      <c r="P44" s="17"/>
      <c r="R44" s="18"/>
      <c r="S44" s="19"/>
      <c r="T44" s="11"/>
      <c r="U44" s="17"/>
      <c r="V44" s="58"/>
      <c r="W44" s="18"/>
      <c r="X44" s="19"/>
      <c r="Y44" s="11"/>
      <c r="Z44" s="17"/>
      <c r="AA44" s="18"/>
      <c r="AB44" s="18"/>
      <c r="AC44" s="19"/>
      <c r="AD44" s="11"/>
      <c r="AE44" s="17"/>
      <c r="AF44" s="18"/>
      <c r="AG44" s="18"/>
      <c r="AH44" s="19"/>
      <c r="AI44" s="11"/>
      <c r="AJ44" s="17"/>
      <c r="AK44" s="18"/>
      <c r="AL44" s="18"/>
      <c r="AM44" s="19"/>
      <c r="AN44" s="11"/>
      <c r="AO44" s="17"/>
      <c r="AP44" s="18"/>
      <c r="AQ44" s="18"/>
      <c r="AR44" s="19"/>
      <c r="AS44" s="11"/>
    </row>
    <row r="45" spans="1:45" ht="15" customHeight="1">
      <c r="A45" s="15">
        <v>1</v>
      </c>
      <c r="C45" s="16">
        <v>2</v>
      </c>
      <c r="D45" s="91" t="s">
        <v>159</v>
      </c>
      <c r="E45" s="27">
        <v>30</v>
      </c>
      <c r="F45" s="24">
        <v>15</v>
      </c>
      <c r="G45" s="24"/>
      <c r="H45" s="25"/>
      <c r="I45" s="115">
        <f t="shared" si="15"/>
        <v>45</v>
      </c>
      <c r="J45" s="11">
        <v>4</v>
      </c>
      <c r="K45" s="17"/>
      <c r="L45" s="18"/>
      <c r="M45" s="18"/>
      <c r="N45" s="19"/>
      <c r="O45" s="11"/>
      <c r="P45" s="56">
        <v>30</v>
      </c>
      <c r="Q45" s="18">
        <v>15</v>
      </c>
      <c r="R45" s="18"/>
      <c r="S45" s="19"/>
      <c r="T45" s="11">
        <v>4</v>
      </c>
      <c r="U45" s="17"/>
      <c r="V45" s="18"/>
      <c r="W45" s="18"/>
      <c r="X45" s="19"/>
      <c r="Y45" s="57"/>
      <c r="Z45" s="60"/>
      <c r="AA45" s="58"/>
      <c r="AB45" s="18"/>
      <c r="AC45" s="19"/>
      <c r="AD45" s="11"/>
      <c r="AE45" s="17"/>
      <c r="AF45" s="18"/>
      <c r="AG45" s="18"/>
      <c r="AH45" s="19"/>
      <c r="AI45" s="11"/>
      <c r="AJ45" s="17"/>
      <c r="AK45" s="18"/>
      <c r="AL45" s="18"/>
      <c r="AM45" s="19"/>
      <c r="AN45" s="11"/>
      <c r="AO45" s="17"/>
      <c r="AP45" s="18"/>
      <c r="AQ45" s="18"/>
      <c r="AR45" s="19"/>
      <c r="AS45" s="11"/>
    </row>
    <row r="46" spans="1:45" s="6" customFormat="1" ht="15" customHeight="1">
      <c r="A46" s="15">
        <v>1</v>
      </c>
      <c r="C46" s="16">
        <v>3</v>
      </c>
      <c r="D46" s="91" t="s">
        <v>200</v>
      </c>
      <c r="E46" s="109">
        <v>30</v>
      </c>
      <c r="F46" s="24">
        <v>15</v>
      </c>
      <c r="G46" s="24"/>
      <c r="H46" s="55"/>
      <c r="I46" s="115">
        <f t="shared" si="15"/>
        <v>45</v>
      </c>
      <c r="J46" s="11">
        <v>4</v>
      </c>
      <c r="K46" s="27"/>
      <c r="L46" s="24"/>
      <c r="M46" s="24"/>
      <c r="N46" s="25"/>
      <c r="O46" s="26"/>
      <c r="P46" s="124">
        <v>30</v>
      </c>
      <c r="Q46" s="24">
        <v>15</v>
      </c>
      <c r="R46" s="24"/>
      <c r="S46" s="25"/>
      <c r="T46" s="26">
        <v>4</v>
      </c>
      <c r="U46" s="27"/>
      <c r="V46" s="24"/>
      <c r="W46" s="24"/>
      <c r="X46" s="25"/>
      <c r="Y46" s="26"/>
      <c r="Z46" s="60"/>
      <c r="AA46" s="24"/>
      <c r="AB46" s="24"/>
      <c r="AC46" s="25"/>
      <c r="AD46" s="26"/>
      <c r="AE46" s="27"/>
      <c r="AF46" s="24"/>
      <c r="AG46" s="18"/>
      <c r="AH46" s="25"/>
      <c r="AI46" s="26"/>
      <c r="AJ46" s="59"/>
      <c r="AK46" s="24"/>
      <c r="AL46" s="18"/>
      <c r="AM46" s="25"/>
      <c r="AN46" s="26"/>
      <c r="AO46" s="27"/>
      <c r="AP46" s="24"/>
      <c r="AQ46" s="24"/>
      <c r="AR46" s="25"/>
      <c r="AS46" s="26"/>
    </row>
    <row r="47" spans="1:45" s="6" customFormat="1" ht="15" customHeight="1">
      <c r="A47" s="15"/>
      <c r="C47" s="16">
        <v>4</v>
      </c>
      <c r="D47" s="91" t="s">
        <v>172</v>
      </c>
      <c r="E47" s="109"/>
      <c r="F47" s="24"/>
      <c r="G47" s="24"/>
      <c r="H47" s="55">
        <v>15</v>
      </c>
      <c r="I47" s="115">
        <f t="shared" si="15"/>
        <v>15</v>
      </c>
      <c r="J47" s="11">
        <v>1</v>
      </c>
      <c r="K47" s="27"/>
      <c r="L47" s="24"/>
      <c r="M47" s="24"/>
      <c r="N47" s="25"/>
      <c r="O47" s="26"/>
      <c r="P47" s="27"/>
      <c r="Q47" s="24"/>
      <c r="R47" s="24"/>
      <c r="S47" s="25">
        <v>15</v>
      </c>
      <c r="T47" s="26">
        <v>1</v>
      </c>
      <c r="U47" s="27"/>
      <c r="V47" s="24"/>
      <c r="W47" s="24"/>
      <c r="X47" s="25"/>
      <c r="Y47" s="26"/>
      <c r="Z47" s="60"/>
      <c r="AA47" s="24"/>
      <c r="AB47" s="24"/>
      <c r="AC47" s="25"/>
      <c r="AD47" s="26"/>
      <c r="AE47" s="59"/>
      <c r="AF47" s="24"/>
      <c r="AG47" s="18"/>
      <c r="AH47" s="25"/>
      <c r="AI47" s="40"/>
      <c r="AJ47" s="59"/>
      <c r="AK47" s="55"/>
      <c r="AL47" s="18"/>
      <c r="AM47" s="25"/>
      <c r="AN47" s="26"/>
      <c r="AO47" s="27"/>
      <c r="AP47" s="24"/>
      <c r="AQ47" s="24"/>
      <c r="AR47" s="25"/>
      <c r="AS47" s="26"/>
    </row>
    <row r="48" spans="1:45" s="6" customFormat="1" ht="15" customHeight="1">
      <c r="A48" s="15"/>
      <c r="C48" s="16">
        <v>5</v>
      </c>
      <c r="D48" s="91" t="s">
        <v>154</v>
      </c>
      <c r="E48" s="109">
        <v>30</v>
      </c>
      <c r="F48" s="24">
        <v>15</v>
      </c>
      <c r="G48" s="24"/>
      <c r="H48" s="55"/>
      <c r="I48" s="115">
        <f t="shared" si="15"/>
        <v>45</v>
      </c>
      <c r="J48" s="11">
        <v>4</v>
      </c>
      <c r="K48" s="27"/>
      <c r="L48" s="24"/>
      <c r="M48" s="24"/>
      <c r="N48" s="25"/>
      <c r="O48" s="26"/>
      <c r="P48" s="27"/>
      <c r="Q48" s="24"/>
      <c r="R48" s="24"/>
      <c r="S48" s="25"/>
      <c r="T48" s="26"/>
      <c r="U48" s="27"/>
      <c r="V48" s="24"/>
      <c r="W48" s="24"/>
      <c r="X48" s="25"/>
      <c r="Y48" s="26"/>
      <c r="Z48" s="60">
        <v>30</v>
      </c>
      <c r="AA48" s="24">
        <v>15</v>
      </c>
      <c r="AB48" s="24"/>
      <c r="AC48" s="25"/>
      <c r="AD48" s="26">
        <v>4</v>
      </c>
      <c r="AE48" s="59"/>
      <c r="AF48" s="24"/>
      <c r="AG48" s="18"/>
      <c r="AH48" s="25"/>
      <c r="AI48" s="40"/>
      <c r="AJ48" s="59"/>
      <c r="AK48" s="55"/>
      <c r="AL48" s="18"/>
      <c r="AM48" s="25"/>
      <c r="AN48" s="26"/>
      <c r="AO48" s="27"/>
      <c r="AP48" s="24"/>
      <c r="AQ48" s="24"/>
      <c r="AR48" s="25"/>
      <c r="AS48" s="26"/>
    </row>
    <row r="49" spans="1:45" s="6" customFormat="1" ht="15" customHeight="1">
      <c r="A49" s="15"/>
      <c r="C49" s="16">
        <v>6</v>
      </c>
      <c r="D49" s="91" t="s">
        <v>173</v>
      </c>
      <c r="E49" s="109"/>
      <c r="F49" s="24"/>
      <c r="G49" s="24"/>
      <c r="H49" s="55">
        <v>15</v>
      </c>
      <c r="I49" s="115">
        <f t="shared" si="15"/>
        <v>15</v>
      </c>
      <c r="J49" s="11">
        <v>1</v>
      </c>
      <c r="K49" s="27"/>
      <c r="L49" s="24"/>
      <c r="M49" s="24"/>
      <c r="N49" s="25"/>
      <c r="O49" s="26"/>
      <c r="P49" s="27"/>
      <c r="Q49" s="24"/>
      <c r="R49" s="24"/>
      <c r="S49" s="25"/>
      <c r="T49" s="26"/>
      <c r="U49" s="27"/>
      <c r="V49" s="24"/>
      <c r="W49" s="24"/>
      <c r="X49" s="25"/>
      <c r="Y49" s="26"/>
      <c r="Z49" s="60"/>
      <c r="AA49" s="24"/>
      <c r="AB49" s="24"/>
      <c r="AC49" s="25">
        <v>15</v>
      </c>
      <c r="AD49" s="26">
        <v>1</v>
      </c>
      <c r="AE49" s="59"/>
      <c r="AF49" s="24"/>
      <c r="AG49" s="18"/>
      <c r="AH49" s="25"/>
      <c r="AI49" s="40"/>
      <c r="AJ49" s="59"/>
      <c r="AK49" s="55"/>
      <c r="AL49" s="18"/>
      <c r="AM49" s="25"/>
      <c r="AN49" s="26"/>
      <c r="AO49" s="27"/>
      <c r="AP49" s="24"/>
      <c r="AQ49" s="24"/>
      <c r="AR49" s="25"/>
      <c r="AS49" s="26"/>
    </row>
    <row r="50" spans="1:45" ht="15" customHeight="1">
      <c r="A50" s="15">
        <v>2</v>
      </c>
      <c r="C50" s="154" t="s">
        <v>217</v>
      </c>
      <c r="D50" s="155"/>
      <c r="E50" s="76">
        <f t="shared" ref="E50:AS50" si="16">SUM(E51:E57)</f>
        <v>180</v>
      </c>
      <c r="F50" s="76">
        <f t="shared" si="16"/>
        <v>90</v>
      </c>
      <c r="G50" s="76">
        <f t="shared" si="16"/>
        <v>30</v>
      </c>
      <c r="H50" s="76">
        <f t="shared" si="16"/>
        <v>30</v>
      </c>
      <c r="I50" s="76">
        <f t="shared" si="16"/>
        <v>330</v>
      </c>
      <c r="J50" s="76">
        <f t="shared" si="16"/>
        <v>28</v>
      </c>
      <c r="K50" s="72">
        <f t="shared" si="16"/>
        <v>0</v>
      </c>
      <c r="L50" s="74">
        <f t="shared" si="16"/>
        <v>0</v>
      </c>
      <c r="M50" s="74">
        <f t="shared" si="16"/>
        <v>0</v>
      </c>
      <c r="N50" s="75">
        <f t="shared" si="16"/>
        <v>0</v>
      </c>
      <c r="O50" s="76">
        <f t="shared" si="16"/>
        <v>0</v>
      </c>
      <c r="P50" s="72">
        <f t="shared" si="16"/>
        <v>30</v>
      </c>
      <c r="Q50" s="74">
        <f t="shared" si="16"/>
        <v>15</v>
      </c>
      <c r="R50" s="74">
        <f t="shared" si="16"/>
        <v>0</v>
      </c>
      <c r="S50" s="75">
        <f t="shared" si="16"/>
        <v>0</v>
      </c>
      <c r="T50" s="76">
        <f t="shared" si="16"/>
        <v>4</v>
      </c>
      <c r="U50" s="72">
        <f t="shared" si="16"/>
        <v>30</v>
      </c>
      <c r="V50" s="74">
        <f t="shared" si="16"/>
        <v>30</v>
      </c>
      <c r="W50" s="74">
        <f t="shared" si="16"/>
        <v>0</v>
      </c>
      <c r="X50" s="75">
        <f t="shared" si="16"/>
        <v>0</v>
      </c>
      <c r="Y50" s="76">
        <f t="shared" si="16"/>
        <v>5</v>
      </c>
      <c r="Z50" s="72">
        <f t="shared" si="16"/>
        <v>30</v>
      </c>
      <c r="AA50" s="74">
        <f t="shared" si="16"/>
        <v>15</v>
      </c>
      <c r="AB50" s="74">
        <f t="shared" si="16"/>
        <v>0</v>
      </c>
      <c r="AC50" s="75">
        <f t="shared" si="16"/>
        <v>0</v>
      </c>
      <c r="AD50" s="76">
        <f t="shared" si="16"/>
        <v>4</v>
      </c>
      <c r="AE50" s="72">
        <f t="shared" si="16"/>
        <v>60</v>
      </c>
      <c r="AF50" s="74">
        <f t="shared" si="16"/>
        <v>30</v>
      </c>
      <c r="AG50" s="74">
        <f t="shared" si="16"/>
        <v>0</v>
      </c>
      <c r="AH50" s="75">
        <f t="shared" si="16"/>
        <v>30</v>
      </c>
      <c r="AI50" s="76">
        <f t="shared" si="16"/>
        <v>10</v>
      </c>
      <c r="AJ50" s="72">
        <f t="shared" si="16"/>
        <v>30</v>
      </c>
      <c r="AK50" s="74">
        <f t="shared" si="16"/>
        <v>0</v>
      </c>
      <c r="AL50" s="74">
        <f t="shared" si="16"/>
        <v>30</v>
      </c>
      <c r="AM50" s="75">
        <f t="shared" si="16"/>
        <v>0</v>
      </c>
      <c r="AN50" s="76">
        <f t="shared" si="16"/>
        <v>5</v>
      </c>
      <c r="AO50" s="72">
        <f t="shared" si="16"/>
        <v>0</v>
      </c>
      <c r="AP50" s="74">
        <f t="shared" si="16"/>
        <v>0</v>
      </c>
      <c r="AQ50" s="74">
        <f t="shared" si="16"/>
        <v>0</v>
      </c>
      <c r="AR50" s="75">
        <f t="shared" si="16"/>
        <v>0</v>
      </c>
      <c r="AS50" s="82">
        <f t="shared" si="16"/>
        <v>0</v>
      </c>
    </row>
    <row r="51" spans="1:45" ht="15" customHeight="1">
      <c r="A51" s="15">
        <v>1</v>
      </c>
      <c r="C51" s="16">
        <v>1</v>
      </c>
      <c r="D51" s="16" t="s">
        <v>177</v>
      </c>
      <c r="E51" s="109">
        <v>30</v>
      </c>
      <c r="F51" s="24">
        <v>30</v>
      </c>
      <c r="G51" s="24"/>
      <c r="H51" s="55">
        <v>0</v>
      </c>
      <c r="I51" s="110">
        <f>SUM(E51:H51)</f>
        <v>60</v>
      </c>
      <c r="J51" s="57">
        <v>5</v>
      </c>
      <c r="K51" s="17"/>
      <c r="L51" s="58"/>
      <c r="M51" s="18"/>
      <c r="N51" s="19"/>
      <c r="O51" s="11"/>
      <c r="P51" s="17"/>
      <c r="Q51" s="18"/>
      <c r="R51" s="18"/>
      <c r="S51" s="19"/>
      <c r="T51" s="11"/>
      <c r="U51" s="17">
        <v>30</v>
      </c>
      <c r="V51" s="18">
        <v>30</v>
      </c>
      <c r="W51" s="18"/>
      <c r="X51" s="19"/>
      <c r="Y51" s="11">
        <v>5</v>
      </c>
      <c r="Z51" s="17"/>
      <c r="AA51" s="18"/>
      <c r="AB51" s="18"/>
      <c r="AC51" s="19"/>
      <c r="AD51" s="11"/>
      <c r="AE51" s="17"/>
      <c r="AF51" s="18"/>
      <c r="AG51" s="18"/>
      <c r="AH51" s="19"/>
      <c r="AI51" s="11"/>
      <c r="AJ51" s="17"/>
      <c r="AK51" s="18"/>
      <c r="AL51" s="18"/>
      <c r="AM51" s="19"/>
      <c r="AN51" s="11"/>
      <c r="AO51" s="17"/>
      <c r="AP51" s="18"/>
      <c r="AQ51" s="18"/>
      <c r="AR51" s="19"/>
      <c r="AS51" s="11"/>
    </row>
    <row r="52" spans="1:45" ht="15" customHeight="1">
      <c r="A52" s="15">
        <v>1</v>
      </c>
      <c r="C52" s="16">
        <v>2</v>
      </c>
      <c r="D52" s="16" t="s">
        <v>152</v>
      </c>
      <c r="E52" s="109">
        <v>30</v>
      </c>
      <c r="F52" s="24">
        <v>15</v>
      </c>
      <c r="G52" s="24"/>
      <c r="H52" s="55">
        <v>0</v>
      </c>
      <c r="I52" s="110">
        <f>SUM(E52:H52)</f>
        <v>45</v>
      </c>
      <c r="J52" s="57">
        <v>4</v>
      </c>
      <c r="K52" s="17"/>
      <c r="L52" s="58"/>
      <c r="M52" s="18"/>
      <c r="N52" s="19"/>
      <c r="O52" s="11"/>
      <c r="P52" s="17"/>
      <c r="Q52" s="18"/>
      <c r="R52" s="18"/>
      <c r="S52" s="19"/>
      <c r="T52" s="11"/>
      <c r="U52" s="52"/>
      <c r="V52" s="18"/>
      <c r="W52" s="18"/>
      <c r="X52" s="19"/>
      <c r="Y52" s="11"/>
      <c r="Z52" s="17"/>
      <c r="AA52" s="18"/>
      <c r="AB52" s="18"/>
      <c r="AC52" s="19"/>
      <c r="AD52" s="11"/>
      <c r="AE52" s="17">
        <v>30</v>
      </c>
      <c r="AF52" s="18">
        <v>15</v>
      </c>
      <c r="AG52" s="18"/>
      <c r="AH52" s="19"/>
      <c r="AI52" s="11">
        <v>4</v>
      </c>
      <c r="AJ52" s="17"/>
      <c r="AK52" s="18"/>
      <c r="AL52" s="18"/>
      <c r="AM52" s="19"/>
      <c r="AN52" s="11"/>
      <c r="AO52" s="17"/>
      <c r="AP52" s="18"/>
      <c r="AQ52" s="18"/>
      <c r="AR52" s="19"/>
      <c r="AS52" s="11"/>
    </row>
    <row r="53" spans="1:45" ht="15" customHeight="1">
      <c r="A53" s="15"/>
      <c r="C53" s="16">
        <v>3</v>
      </c>
      <c r="D53" s="16" t="s">
        <v>201</v>
      </c>
      <c r="E53" s="109">
        <v>30</v>
      </c>
      <c r="F53" s="24">
        <v>15</v>
      </c>
      <c r="G53" s="24"/>
      <c r="H53" s="55"/>
      <c r="I53" s="110">
        <f t="shared" ref="I53:I57" si="17">SUM(E53:H53)</f>
        <v>45</v>
      </c>
      <c r="J53" s="57">
        <v>4</v>
      </c>
      <c r="K53" s="17"/>
      <c r="L53" s="58"/>
      <c r="M53" s="18"/>
      <c r="N53" s="19"/>
      <c r="O53" s="11"/>
      <c r="P53" s="17">
        <v>30</v>
      </c>
      <c r="Q53" s="18">
        <v>15</v>
      </c>
      <c r="R53" s="18"/>
      <c r="S53" s="19"/>
      <c r="T53" s="57">
        <v>4</v>
      </c>
      <c r="U53" s="52"/>
      <c r="V53" s="58"/>
      <c r="W53" s="18"/>
      <c r="X53" s="19"/>
      <c r="Y53" s="11"/>
      <c r="Z53" s="17"/>
      <c r="AA53" s="18"/>
      <c r="AB53" s="18"/>
      <c r="AC53" s="19"/>
      <c r="AD53" s="11"/>
      <c r="AE53" s="17"/>
      <c r="AF53" s="18"/>
      <c r="AG53" s="18"/>
      <c r="AH53" s="19"/>
      <c r="AI53" s="11"/>
      <c r="AJ53" s="17"/>
      <c r="AK53" s="18"/>
      <c r="AL53" s="18"/>
      <c r="AM53" s="19"/>
      <c r="AN53" s="11"/>
      <c r="AO53" s="17"/>
      <c r="AP53" s="18"/>
      <c r="AQ53" s="18"/>
      <c r="AR53" s="19"/>
      <c r="AS53" s="11"/>
    </row>
    <row r="54" spans="1:45" ht="15" customHeight="1">
      <c r="A54" s="15"/>
      <c r="C54" s="16">
        <v>4</v>
      </c>
      <c r="D54" s="16" t="s">
        <v>202</v>
      </c>
      <c r="E54" s="109">
        <v>30</v>
      </c>
      <c r="F54" s="24">
        <v>15</v>
      </c>
      <c r="G54" s="24"/>
      <c r="H54" s="55"/>
      <c r="I54" s="110">
        <f t="shared" si="17"/>
        <v>45</v>
      </c>
      <c r="J54" s="57">
        <v>4</v>
      </c>
      <c r="K54" s="17"/>
      <c r="L54" s="58"/>
      <c r="M54" s="18"/>
      <c r="N54" s="19"/>
      <c r="O54" s="11"/>
      <c r="P54" s="17"/>
      <c r="Q54" s="18"/>
      <c r="R54" s="18"/>
      <c r="S54" s="19"/>
      <c r="T54" s="57"/>
      <c r="U54" s="52"/>
      <c r="V54" s="58"/>
      <c r="W54" s="18"/>
      <c r="X54" s="19"/>
      <c r="Y54" s="11"/>
      <c r="Z54" s="17">
        <v>30</v>
      </c>
      <c r="AA54" s="18">
        <v>15</v>
      </c>
      <c r="AB54" s="18"/>
      <c r="AC54" s="19"/>
      <c r="AD54" s="11">
        <v>4</v>
      </c>
      <c r="AE54" s="17"/>
      <c r="AF54" s="18"/>
      <c r="AG54" s="18"/>
      <c r="AH54" s="19"/>
      <c r="AI54" s="11"/>
      <c r="AJ54" s="17"/>
      <c r="AK54" s="18"/>
      <c r="AL54" s="18"/>
      <c r="AM54" s="19"/>
      <c r="AN54" s="11"/>
      <c r="AO54" s="17"/>
      <c r="AP54" s="18"/>
      <c r="AQ54" s="18"/>
      <c r="AR54" s="19"/>
      <c r="AS54" s="11"/>
    </row>
    <row r="55" spans="1:45" ht="15" customHeight="1">
      <c r="A55" s="15"/>
      <c r="C55" s="16">
        <v>5</v>
      </c>
      <c r="D55" s="16" t="s">
        <v>183</v>
      </c>
      <c r="E55" s="109"/>
      <c r="F55" s="24"/>
      <c r="G55" s="24"/>
      <c r="H55" s="55">
        <v>30</v>
      </c>
      <c r="I55" s="110">
        <f t="shared" si="17"/>
        <v>30</v>
      </c>
      <c r="J55" s="57">
        <v>2</v>
      </c>
      <c r="K55" s="17"/>
      <c r="L55" s="58"/>
      <c r="M55" s="18"/>
      <c r="N55" s="19"/>
      <c r="O55" s="11"/>
      <c r="P55" s="17"/>
      <c r="Q55" s="18"/>
      <c r="R55" s="18"/>
      <c r="S55" s="19"/>
      <c r="T55" s="57"/>
      <c r="U55" s="52"/>
      <c r="V55" s="58"/>
      <c r="W55" s="18"/>
      <c r="X55" s="19"/>
      <c r="Y55" s="11"/>
      <c r="Z55" s="17"/>
      <c r="AA55" s="18"/>
      <c r="AB55" s="18"/>
      <c r="AC55" s="19"/>
      <c r="AD55" s="11"/>
      <c r="AE55" s="17"/>
      <c r="AF55" s="18"/>
      <c r="AG55" s="18"/>
      <c r="AH55" s="19">
        <v>30</v>
      </c>
      <c r="AI55" s="11">
        <v>2</v>
      </c>
      <c r="AJ55" s="17"/>
      <c r="AK55" s="18"/>
      <c r="AL55" s="18"/>
      <c r="AM55" s="19"/>
      <c r="AN55" s="11"/>
      <c r="AO55" s="17"/>
      <c r="AP55" s="18"/>
      <c r="AQ55" s="18"/>
      <c r="AR55" s="19"/>
      <c r="AS55" s="11"/>
    </row>
    <row r="56" spans="1:45" s="6" customFormat="1" ht="15" customHeight="1">
      <c r="A56" s="15">
        <v>1</v>
      </c>
      <c r="C56" s="16">
        <v>6</v>
      </c>
      <c r="D56" s="22" t="s">
        <v>203</v>
      </c>
      <c r="E56" s="109">
        <v>30</v>
      </c>
      <c r="F56" s="24">
        <v>15</v>
      </c>
      <c r="G56" s="24"/>
      <c r="H56" s="55"/>
      <c r="I56" s="110">
        <f t="shared" si="17"/>
        <v>45</v>
      </c>
      <c r="J56" s="11">
        <v>4</v>
      </c>
      <c r="K56" s="17"/>
      <c r="L56" s="24"/>
      <c r="M56" s="24"/>
      <c r="N56" s="25"/>
      <c r="O56" s="26"/>
      <c r="P56" s="17"/>
      <c r="Q56" s="24"/>
      <c r="R56" s="18"/>
      <c r="S56" s="25"/>
      <c r="T56" s="40"/>
      <c r="U56" s="27"/>
      <c r="V56" s="55"/>
      <c r="W56" s="24"/>
      <c r="X56" s="25"/>
      <c r="Y56" s="26"/>
      <c r="Z56" s="17"/>
      <c r="AA56" s="24"/>
      <c r="AB56" s="24"/>
      <c r="AC56" s="25"/>
      <c r="AD56" s="26"/>
      <c r="AE56" s="123">
        <v>30</v>
      </c>
      <c r="AF56" s="24">
        <v>15</v>
      </c>
      <c r="AG56" s="24"/>
      <c r="AH56" s="25"/>
      <c r="AI56" s="26">
        <v>4</v>
      </c>
      <c r="AJ56" s="27"/>
      <c r="AK56" s="24"/>
      <c r="AL56" s="24"/>
      <c r="AM56" s="25"/>
      <c r="AN56" s="26"/>
      <c r="AO56" s="27"/>
      <c r="AP56" s="24"/>
      <c r="AQ56" s="24"/>
      <c r="AR56" s="25"/>
      <c r="AS56" s="26"/>
    </row>
    <row r="57" spans="1:45" ht="15" customHeight="1">
      <c r="A57" s="15"/>
      <c r="C57" s="16">
        <v>7</v>
      </c>
      <c r="D57" s="21" t="s">
        <v>204</v>
      </c>
      <c r="E57" s="109">
        <v>30</v>
      </c>
      <c r="F57" s="24"/>
      <c r="G57" s="24">
        <v>30</v>
      </c>
      <c r="H57" s="55"/>
      <c r="I57" s="110">
        <f t="shared" si="17"/>
        <v>60</v>
      </c>
      <c r="J57" s="11">
        <v>5</v>
      </c>
      <c r="K57" s="17"/>
      <c r="L57" s="18"/>
      <c r="M57" s="18"/>
      <c r="N57" s="19"/>
      <c r="O57" s="11"/>
      <c r="P57" s="17"/>
      <c r="Q57" s="18"/>
      <c r="R57" s="18"/>
      <c r="S57" s="19"/>
      <c r="T57" s="11"/>
      <c r="U57" s="52"/>
      <c r="V57" s="18"/>
      <c r="W57" s="18"/>
      <c r="X57" s="19"/>
      <c r="Y57" s="11"/>
      <c r="Z57" s="17"/>
      <c r="AA57" s="18"/>
      <c r="AB57" s="18"/>
      <c r="AC57" s="19"/>
      <c r="AD57" s="26"/>
      <c r="AE57" s="17"/>
      <c r="AF57" s="18"/>
      <c r="AG57" s="18"/>
      <c r="AH57" s="19"/>
      <c r="AI57" s="11"/>
      <c r="AJ57" s="125">
        <v>30</v>
      </c>
      <c r="AK57" s="18"/>
      <c r="AL57" s="18">
        <v>30</v>
      </c>
      <c r="AM57" s="19"/>
      <c r="AN57" s="11">
        <v>5</v>
      </c>
      <c r="AO57" s="17"/>
      <c r="AP57" s="18"/>
      <c r="AQ57" s="18"/>
      <c r="AR57" s="19"/>
      <c r="AS57" s="11"/>
    </row>
    <row r="58" spans="1:45" ht="15" customHeight="1">
      <c r="A58" s="15">
        <v>2</v>
      </c>
      <c r="C58" s="154" t="s">
        <v>216</v>
      </c>
      <c r="D58" s="155"/>
      <c r="E58" s="76">
        <f t="shared" ref="E58:AS58" si="18">SUM(E59:E65)</f>
        <v>285</v>
      </c>
      <c r="F58" s="76">
        <f t="shared" si="18"/>
        <v>120</v>
      </c>
      <c r="G58" s="76">
        <f t="shared" si="18"/>
        <v>60</v>
      </c>
      <c r="H58" s="76">
        <f t="shared" si="18"/>
        <v>105</v>
      </c>
      <c r="I58" s="76">
        <f t="shared" si="18"/>
        <v>570</v>
      </c>
      <c r="J58" s="76">
        <f t="shared" si="18"/>
        <v>43</v>
      </c>
      <c r="K58" s="72">
        <f t="shared" si="18"/>
        <v>0</v>
      </c>
      <c r="L58" s="74">
        <f t="shared" si="18"/>
        <v>0</v>
      </c>
      <c r="M58" s="74">
        <f t="shared" si="18"/>
        <v>0</v>
      </c>
      <c r="N58" s="75">
        <f t="shared" si="18"/>
        <v>0</v>
      </c>
      <c r="O58" s="76">
        <f t="shared" si="18"/>
        <v>0</v>
      </c>
      <c r="P58" s="72">
        <f t="shared" si="18"/>
        <v>0</v>
      </c>
      <c r="Q58" s="74">
        <f t="shared" si="18"/>
        <v>0</v>
      </c>
      <c r="R58" s="74">
        <f t="shared" si="18"/>
        <v>0</v>
      </c>
      <c r="S58" s="75">
        <f t="shared" si="18"/>
        <v>0</v>
      </c>
      <c r="T58" s="76">
        <f t="shared" si="18"/>
        <v>0</v>
      </c>
      <c r="U58" s="83">
        <f t="shared" si="18"/>
        <v>0</v>
      </c>
      <c r="V58" s="74">
        <f t="shared" si="18"/>
        <v>0</v>
      </c>
      <c r="W58" s="74">
        <f t="shared" si="18"/>
        <v>0</v>
      </c>
      <c r="X58" s="75">
        <f t="shared" si="18"/>
        <v>0</v>
      </c>
      <c r="Y58" s="76">
        <f t="shared" si="18"/>
        <v>0</v>
      </c>
      <c r="Z58" s="72">
        <f t="shared" si="18"/>
        <v>0</v>
      </c>
      <c r="AA58" s="74">
        <f t="shared" si="18"/>
        <v>0</v>
      </c>
      <c r="AB58" s="74">
        <f t="shared" si="18"/>
        <v>0</v>
      </c>
      <c r="AC58" s="75">
        <f t="shared" si="18"/>
        <v>0</v>
      </c>
      <c r="AD58" s="76">
        <f t="shared" si="18"/>
        <v>0</v>
      </c>
      <c r="AE58" s="72">
        <f t="shared" si="18"/>
        <v>90</v>
      </c>
      <c r="AF58" s="74">
        <f t="shared" si="18"/>
        <v>15</v>
      </c>
      <c r="AG58" s="74">
        <f t="shared" si="18"/>
        <v>60</v>
      </c>
      <c r="AH58" s="75">
        <f t="shared" si="18"/>
        <v>15</v>
      </c>
      <c r="AI58" s="76">
        <f t="shared" si="18"/>
        <v>13</v>
      </c>
      <c r="AJ58" s="72">
        <f t="shared" si="18"/>
        <v>120</v>
      </c>
      <c r="AK58" s="74">
        <f t="shared" si="18"/>
        <v>45</v>
      </c>
      <c r="AL58" s="74">
        <f t="shared" si="18"/>
        <v>0</v>
      </c>
      <c r="AM58" s="75">
        <f t="shared" si="18"/>
        <v>60</v>
      </c>
      <c r="AN58" s="76">
        <f t="shared" si="18"/>
        <v>17</v>
      </c>
      <c r="AO58" s="72">
        <f t="shared" si="18"/>
        <v>75</v>
      </c>
      <c r="AP58" s="74">
        <f t="shared" si="18"/>
        <v>15</v>
      </c>
      <c r="AQ58" s="77">
        <f t="shared" si="18"/>
        <v>60</v>
      </c>
      <c r="AR58" s="75">
        <f t="shared" si="18"/>
        <v>15</v>
      </c>
      <c r="AS58" s="82">
        <f t="shared" si="18"/>
        <v>13</v>
      </c>
    </row>
    <row r="59" spans="1:45" ht="15" customHeight="1">
      <c r="A59" s="15">
        <v>1</v>
      </c>
      <c r="C59" s="16">
        <v>1</v>
      </c>
      <c r="D59" s="22" t="s">
        <v>205</v>
      </c>
      <c r="E59" s="27">
        <v>60</v>
      </c>
      <c r="F59" s="24">
        <v>30</v>
      </c>
      <c r="G59" s="24">
        <v>30</v>
      </c>
      <c r="H59" s="25">
        <v>15</v>
      </c>
      <c r="I59" s="110">
        <f t="shared" ref="I59:I64" si="19">SUM(E59:H59)</f>
        <v>135</v>
      </c>
      <c r="J59" s="11">
        <v>10</v>
      </c>
      <c r="K59" s="17"/>
      <c r="L59" s="18"/>
      <c r="M59" s="18"/>
      <c r="N59" s="19"/>
      <c r="O59" s="11"/>
      <c r="P59" s="17"/>
      <c r="Q59" s="18"/>
      <c r="R59" s="18"/>
      <c r="S59" s="19"/>
      <c r="T59" s="11"/>
      <c r="U59" s="17"/>
      <c r="V59" s="18"/>
      <c r="W59" s="18"/>
      <c r="X59" s="19"/>
      <c r="Y59" s="11"/>
      <c r="Z59" s="17"/>
      <c r="AA59" s="18"/>
      <c r="AB59" s="18"/>
      <c r="AC59" s="19"/>
      <c r="AD59" s="57"/>
      <c r="AE59" s="17">
        <v>15</v>
      </c>
      <c r="AF59" s="58"/>
      <c r="AG59" s="18">
        <v>30</v>
      </c>
      <c r="AH59" s="19"/>
      <c r="AI59" s="11">
        <v>3</v>
      </c>
      <c r="AJ59" s="125">
        <v>30</v>
      </c>
      <c r="AK59" s="18">
        <v>15</v>
      </c>
      <c r="AL59" s="18"/>
      <c r="AM59" s="19"/>
      <c r="AN59" s="11">
        <v>4</v>
      </c>
      <c r="AO59" s="17">
        <v>15</v>
      </c>
      <c r="AP59" s="18">
        <v>15</v>
      </c>
      <c r="AQ59" s="18"/>
      <c r="AR59" s="19">
        <v>15</v>
      </c>
      <c r="AS59" s="11">
        <v>3</v>
      </c>
    </row>
    <row r="60" spans="1:45" ht="15" customHeight="1">
      <c r="A60" s="15"/>
      <c r="C60" s="16">
        <v>2</v>
      </c>
      <c r="D60" s="22" t="s">
        <v>206</v>
      </c>
      <c r="E60" s="109">
        <v>45</v>
      </c>
      <c r="F60" s="24">
        <v>30</v>
      </c>
      <c r="G60" s="24"/>
      <c r="H60" s="116">
        <v>15</v>
      </c>
      <c r="I60" s="110">
        <f t="shared" si="19"/>
        <v>90</v>
      </c>
      <c r="J60" s="11">
        <v>7</v>
      </c>
      <c r="K60" s="17"/>
      <c r="L60" s="18"/>
      <c r="M60" s="18"/>
      <c r="N60" s="19"/>
      <c r="O60" s="11"/>
      <c r="P60" s="17"/>
      <c r="Q60" s="18"/>
      <c r="R60" s="18"/>
      <c r="S60" s="19"/>
      <c r="T60" s="11"/>
      <c r="U60" s="17"/>
      <c r="V60" s="18"/>
      <c r="W60" s="18"/>
      <c r="X60" s="19"/>
      <c r="Y60" s="11"/>
      <c r="Z60" s="17"/>
      <c r="AA60" s="18"/>
      <c r="AB60" s="18"/>
      <c r="AC60" s="19"/>
      <c r="AD60" s="57"/>
      <c r="AE60" s="52">
        <v>15</v>
      </c>
      <c r="AF60" s="58">
        <v>15</v>
      </c>
      <c r="AG60" s="18"/>
      <c r="AH60" s="19"/>
      <c r="AI60" s="11">
        <v>3</v>
      </c>
      <c r="AJ60" s="52">
        <v>30</v>
      </c>
      <c r="AK60" s="18">
        <v>15</v>
      </c>
      <c r="AL60" s="18"/>
      <c r="AM60" s="19">
        <v>15</v>
      </c>
      <c r="AN60" s="11">
        <v>4</v>
      </c>
      <c r="AO60" s="17"/>
      <c r="AP60" s="18"/>
      <c r="AQ60" s="18"/>
      <c r="AR60" s="19"/>
      <c r="AS60" s="11"/>
    </row>
    <row r="61" spans="1:45" ht="15" customHeight="1">
      <c r="A61" s="15"/>
      <c r="C61" s="16">
        <v>3</v>
      </c>
      <c r="D61" s="22" t="s">
        <v>207</v>
      </c>
      <c r="E61" s="109">
        <v>60</v>
      </c>
      <c r="F61" s="24">
        <v>30</v>
      </c>
      <c r="G61" s="24"/>
      <c r="H61" s="116">
        <v>30</v>
      </c>
      <c r="I61" s="110">
        <f t="shared" si="19"/>
        <v>120</v>
      </c>
      <c r="J61" s="11">
        <v>8</v>
      </c>
      <c r="K61" s="17"/>
      <c r="L61" s="18"/>
      <c r="M61" s="18"/>
      <c r="N61" s="19"/>
      <c r="O61" s="11"/>
      <c r="P61" s="17"/>
      <c r="Q61" s="18"/>
      <c r="R61" s="18"/>
      <c r="S61" s="19"/>
      <c r="T61" s="11"/>
      <c r="U61" s="17"/>
      <c r="V61" s="18"/>
      <c r="W61" s="18"/>
      <c r="X61" s="19"/>
      <c r="Y61" s="11"/>
      <c r="Z61" s="17"/>
      <c r="AA61" s="18"/>
      <c r="AB61" s="18"/>
      <c r="AC61" s="19"/>
      <c r="AD61" s="57"/>
      <c r="AE61" s="127">
        <v>30</v>
      </c>
      <c r="AF61" s="58"/>
      <c r="AG61" s="18">
        <v>30</v>
      </c>
      <c r="AH61" s="19"/>
      <c r="AI61" s="11">
        <v>4</v>
      </c>
      <c r="AJ61" s="52">
        <v>30</v>
      </c>
      <c r="AK61" s="18"/>
      <c r="AL61" s="18"/>
      <c r="AM61" s="19">
        <v>30</v>
      </c>
      <c r="AN61" s="11">
        <v>4</v>
      </c>
      <c r="AO61" s="17"/>
      <c r="AP61" s="18"/>
      <c r="AQ61" s="18"/>
      <c r="AR61" s="19"/>
      <c r="AS61" s="11"/>
    </row>
    <row r="62" spans="1:45" ht="15" customHeight="1">
      <c r="A62" s="15"/>
      <c r="C62" s="16">
        <v>4</v>
      </c>
      <c r="D62" s="22" t="s">
        <v>208</v>
      </c>
      <c r="E62" s="109">
        <v>30</v>
      </c>
      <c r="F62" s="24"/>
      <c r="G62" s="24">
        <v>30</v>
      </c>
      <c r="H62" s="116"/>
      <c r="I62" s="110">
        <f t="shared" si="19"/>
        <v>60</v>
      </c>
      <c r="J62" s="11">
        <v>5</v>
      </c>
      <c r="K62" s="17"/>
      <c r="L62" s="18"/>
      <c r="M62" s="18"/>
      <c r="N62" s="19"/>
      <c r="O62" s="11"/>
      <c r="P62" s="17"/>
      <c r="Q62" s="18"/>
      <c r="R62" s="18"/>
      <c r="S62" s="19"/>
      <c r="T62" s="11"/>
      <c r="U62" s="17"/>
      <c r="V62" s="18"/>
      <c r="W62" s="18"/>
      <c r="X62" s="19"/>
      <c r="Y62" s="11"/>
      <c r="Z62" s="17"/>
      <c r="AA62" s="18"/>
      <c r="AB62" s="18"/>
      <c r="AC62" s="19"/>
      <c r="AD62" s="57"/>
      <c r="AE62" s="52"/>
      <c r="AF62" s="58"/>
      <c r="AG62" s="18"/>
      <c r="AH62" s="19"/>
      <c r="AI62" s="11"/>
      <c r="AJ62" s="52"/>
      <c r="AK62" s="18"/>
      <c r="AL62" s="18"/>
      <c r="AM62" s="19"/>
      <c r="AN62" s="11"/>
      <c r="AO62" s="125">
        <v>30</v>
      </c>
      <c r="AP62" s="18"/>
      <c r="AQ62" s="18">
        <v>30</v>
      </c>
      <c r="AR62" s="19"/>
      <c r="AS62" s="11">
        <v>5</v>
      </c>
    </row>
    <row r="63" spans="1:45" ht="15" customHeight="1">
      <c r="A63" s="15"/>
      <c r="C63" s="16">
        <v>5</v>
      </c>
      <c r="D63" s="22" t="s">
        <v>209</v>
      </c>
      <c r="E63" s="109">
        <v>30</v>
      </c>
      <c r="F63" s="24">
        <v>15</v>
      </c>
      <c r="G63" s="24"/>
      <c r="H63" s="116">
        <v>15</v>
      </c>
      <c r="I63" s="110">
        <f t="shared" si="19"/>
        <v>60</v>
      </c>
      <c r="J63" s="11">
        <v>5</v>
      </c>
      <c r="K63" s="17"/>
      <c r="L63" s="18"/>
      <c r="M63" s="18"/>
      <c r="N63" s="19"/>
      <c r="O63" s="11"/>
      <c r="P63" s="17"/>
      <c r="Q63" s="18"/>
      <c r="R63" s="18"/>
      <c r="S63" s="19"/>
      <c r="T63" s="11"/>
      <c r="U63" s="17"/>
      <c r="V63" s="18"/>
      <c r="W63" s="18"/>
      <c r="X63" s="19"/>
      <c r="Y63" s="11"/>
      <c r="Z63" s="17"/>
      <c r="AA63" s="18"/>
      <c r="AB63" s="18"/>
      <c r="AC63" s="19"/>
      <c r="AD63" s="57"/>
      <c r="AE63" s="52"/>
      <c r="AF63" s="58"/>
      <c r="AG63" s="18"/>
      <c r="AH63" s="19"/>
      <c r="AI63" s="11"/>
      <c r="AJ63" s="51">
        <v>30</v>
      </c>
      <c r="AK63" s="18">
        <v>15</v>
      </c>
      <c r="AL63" s="18"/>
      <c r="AM63" s="19">
        <v>15</v>
      </c>
      <c r="AN63" s="11">
        <v>5</v>
      </c>
      <c r="AO63" s="17"/>
      <c r="AP63" s="18"/>
      <c r="AQ63" s="18"/>
      <c r="AR63" s="19"/>
      <c r="AS63" s="11"/>
    </row>
    <row r="64" spans="1:45" s="6" customFormat="1" ht="15" customHeight="1">
      <c r="A64" s="15">
        <v>1</v>
      </c>
      <c r="C64" s="16">
        <v>6</v>
      </c>
      <c r="D64" s="22" t="s">
        <v>210</v>
      </c>
      <c r="E64" s="109">
        <v>30</v>
      </c>
      <c r="F64" s="24">
        <v>15</v>
      </c>
      <c r="G64" s="24">
        <v>0</v>
      </c>
      <c r="H64" s="55">
        <v>15</v>
      </c>
      <c r="I64" s="110">
        <f t="shared" si="19"/>
        <v>60</v>
      </c>
      <c r="J64" s="11">
        <v>5</v>
      </c>
      <c r="K64" s="27"/>
      <c r="L64" s="24"/>
      <c r="M64" s="24"/>
      <c r="N64" s="25"/>
      <c r="O64" s="26"/>
      <c r="P64" s="27"/>
      <c r="Q64" s="24"/>
      <c r="R64" s="24"/>
      <c r="S64" s="25"/>
      <c r="T64" s="26"/>
      <c r="U64" s="27"/>
      <c r="V64" s="24"/>
      <c r="W64" s="24"/>
      <c r="X64" s="25"/>
      <c r="Y64" s="26"/>
      <c r="Z64" s="27"/>
      <c r="AA64" s="24"/>
      <c r="AB64" s="24"/>
      <c r="AC64" s="25"/>
      <c r="AD64" s="26"/>
      <c r="AE64" s="52"/>
      <c r="AF64" s="24"/>
      <c r="AG64" s="18"/>
      <c r="AH64" s="25"/>
      <c r="AI64" s="26"/>
      <c r="AJ64" s="59"/>
      <c r="AK64" s="24"/>
      <c r="AL64" s="24"/>
      <c r="AM64" s="25"/>
      <c r="AN64" s="26"/>
      <c r="AO64" s="124">
        <v>30</v>
      </c>
      <c r="AP64" s="24"/>
      <c r="AQ64" s="24">
        <v>30</v>
      </c>
      <c r="AR64" s="25"/>
      <c r="AS64" s="26">
        <v>5</v>
      </c>
    </row>
    <row r="65" spans="1:45" s="6" customFormat="1" ht="15" customHeight="1">
      <c r="A65" s="15"/>
      <c r="C65" s="16">
        <v>7</v>
      </c>
      <c r="D65" s="94" t="s">
        <v>211</v>
      </c>
      <c r="E65" s="109">
        <v>30</v>
      </c>
      <c r="F65" s="24"/>
      <c r="G65" s="24">
        <v>0</v>
      </c>
      <c r="H65" s="55">
        <v>15</v>
      </c>
      <c r="I65" s="110">
        <f>SUM(E65:H65)</f>
        <v>45</v>
      </c>
      <c r="J65" s="11">
        <v>3</v>
      </c>
      <c r="K65" s="27"/>
      <c r="L65" s="24"/>
      <c r="M65" s="24"/>
      <c r="N65" s="25"/>
      <c r="O65" s="26"/>
      <c r="P65" s="28"/>
      <c r="Q65" s="24"/>
      <c r="R65" s="24"/>
      <c r="S65" s="25"/>
      <c r="T65" s="26"/>
      <c r="U65" s="29"/>
      <c r="V65" s="24"/>
      <c r="W65" s="24"/>
      <c r="X65" s="25"/>
      <c r="Y65" s="26"/>
      <c r="Z65" s="27"/>
      <c r="AA65" s="24"/>
      <c r="AB65" s="24"/>
      <c r="AC65" s="25"/>
      <c r="AD65" s="26"/>
      <c r="AE65" s="27">
        <v>30</v>
      </c>
      <c r="AF65" s="24"/>
      <c r="AG65" s="24"/>
      <c r="AH65" s="25">
        <v>15</v>
      </c>
      <c r="AI65" s="40">
        <v>3</v>
      </c>
      <c r="AJ65" s="17"/>
      <c r="AK65" s="58"/>
      <c r="AL65" s="18"/>
      <c r="AM65" s="19"/>
      <c r="AN65" s="11"/>
      <c r="AO65" s="27"/>
      <c r="AP65" s="24"/>
      <c r="AQ65" s="24"/>
      <c r="AR65" s="25"/>
      <c r="AS65" s="26"/>
    </row>
    <row r="66" spans="1:45" ht="15" customHeight="1">
      <c r="A66" s="15">
        <v>2</v>
      </c>
      <c r="C66" s="154" t="s">
        <v>307</v>
      </c>
      <c r="D66" s="155"/>
      <c r="E66" s="76"/>
      <c r="F66" s="111"/>
      <c r="G66" s="111"/>
      <c r="H66" s="111">
        <f>SUM(H67:H70)</f>
        <v>60</v>
      </c>
      <c r="I66" s="112">
        <f>SUM(I67:I70)</f>
        <v>60</v>
      </c>
      <c r="J66" s="38">
        <f>SUM(J67:J70)</f>
        <v>25</v>
      </c>
      <c r="K66" s="45"/>
      <c r="L66" s="48"/>
      <c r="M66" s="47"/>
      <c r="N66" s="47"/>
      <c r="O66" s="38"/>
      <c r="P66" s="45"/>
      <c r="Q66" s="48"/>
      <c r="R66" s="48"/>
      <c r="S66" s="53"/>
      <c r="T66" s="38"/>
      <c r="U66" s="34"/>
      <c r="V66" s="36"/>
      <c r="W66" s="36"/>
      <c r="X66" s="37"/>
      <c r="Y66" s="38"/>
      <c r="Z66" s="45"/>
      <c r="AA66" s="48"/>
      <c r="AB66" s="48"/>
      <c r="AC66" s="49"/>
      <c r="AD66" s="38"/>
      <c r="AE66" s="84">
        <f>SUM(AE67:AE67)</f>
        <v>0</v>
      </c>
      <c r="AF66" s="50">
        <f>SUM(AF67:AF70)</f>
        <v>0</v>
      </c>
      <c r="AG66" s="50">
        <f t="shared" ref="AG66:AH66" si="20">SUM(AG67:AG70)</f>
        <v>0</v>
      </c>
      <c r="AH66" s="50">
        <f t="shared" si="20"/>
        <v>0</v>
      </c>
      <c r="AI66" s="38">
        <f>SUM(AI67:AI70)</f>
        <v>0</v>
      </c>
      <c r="AJ66" s="84">
        <f>SUM(AJ67:AJ70)</f>
        <v>0</v>
      </c>
      <c r="AK66" s="48">
        <f t="shared" ref="AK66:AS66" si="21">SUM(AK67:AK70)</f>
        <v>0</v>
      </c>
      <c r="AL66" s="48">
        <f t="shared" si="21"/>
        <v>0</v>
      </c>
      <c r="AM66" s="54">
        <f t="shared" si="21"/>
        <v>30</v>
      </c>
      <c r="AN66" s="38">
        <f t="shared" si="21"/>
        <v>8</v>
      </c>
      <c r="AO66" s="84">
        <f t="shared" si="21"/>
        <v>0</v>
      </c>
      <c r="AP66" s="48">
        <f t="shared" si="21"/>
        <v>0</v>
      </c>
      <c r="AQ66" s="48">
        <f t="shared" si="21"/>
        <v>0</v>
      </c>
      <c r="AR66" s="49">
        <f t="shared" si="21"/>
        <v>30</v>
      </c>
      <c r="AS66" s="38">
        <f t="shared" si="21"/>
        <v>17</v>
      </c>
    </row>
    <row r="67" spans="1:45" ht="15" customHeight="1">
      <c r="A67" s="15"/>
      <c r="C67" s="66">
        <v>1</v>
      </c>
      <c r="D67" s="95" t="s">
        <v>212</v>
      </c>
      <c r="E67" s="59"/>
      <c r="F67" s="117"/>
      <c r="G67" s="117"/>
      <c r="H67" s="118"/>
      <c r="I67" s="119">
        <f>SUM(E67:H67)</f>
        <v>0</v>
      </c>
      <c r="J67" s="11">
        <f>SUMIF($K$6:$AS$6,J$6,$K67:$AS67)</f>
        <v>6</v>
      </c>
      <c r="K67" s="61"/>
      <c r="L67" s="18"/>
      <c r="M67" s="58"/>
      <c r="N67" s="62"/>
      <c r="O67" s="11"/>
      <c r="P67" s="61"/>
      <c r="Q67" s="18"/>
      <c r="R67" s="18"/>
      <c r="S67" s="63"/>
      <c r="T67" s="11"/>
      <c r="U67" s="52"/>
      <c r="V67" s="64"/>
      <c r="W67" s="64"/>
      <c r="X67" s="65"/>
      <c r="Y67" s="11"/>
      <c r="Z67" s="61"/>
      <c r="AA67" s="18"/>
      <c r="AB67" s="18"/>
      <c r="AC67" s="63"/>
      <c r="AD67" s="11"/>
      <c r="AE67" s="61"/>
      <c r="AF67" s="19"/>
      <c r="AG67" s="18"/>
      <c r="AH67" s="63"/>
      <c r="AI67" s="11"/>
      <c r="AJ67" s="61"/>
      <c r="AK67" s="18"/>
      <c r="AL67" s="18"/>
      <c r="AM67" s="63"/>
      <c r="AN67" s="11">
        <v>6</v>
      </c>
      <c r="AO67" s="61"/>
      <c r="AP67" s="18"/>
      <c r="AQ67" s="18"/>
      <c r="AR67" s="63"/>
      <c r="AS67" s="11"/>
    </row>
    <row r="68" spans="1:45" ht="15" customHeight="1">
      <c r="A68" s="15"/>
      <c r="C68" s="66">
        <v>2</v>
      </c>
      <c r="D68" s="95" t="s">
        <v>214</v>
      </c>
      <c r="E68" s="59"/>
      <c r="F68" s="117"/>
      <c r="G68" s="117"/>
      <c r="H68" s="118">
        <v>30</v>
      </c>
      <c r="I68" s="119">
        <f t="shared" ref="I68:I70" si="22">SUM(E68:H68)</f>
        <v>30</v>
      </c>
      <c r="J68" s="11">
        <f>SUMIF($K$6:$AS$6,J$6,$K68:$AS68)</f>
        <v>2</v>
      </c>
      <c r="K68" s="61"/>
      <c r="L68" s="18"/>
      <c r="M68" s="58"/>
      <c r="N68" s="62"/>
      <c r="O68" s="11"/>
      <c r="P68" s="61"/>
      <c r="Q68" s="18"/>
      <c r="R68" s="18"/>
      <c r="S68" s="63"/>
      <c r="T68" s="11"/>
      <c r="U68" s="52"/>
      <c r="V68" s="64"/>
      <c r="W68" s="64"/>
      <c r="X68" s="65"/>
      <c r="Y68" s="11"/>
      <c r="Z68" s="61"/>
      <c r="AA68" s="18"/>
      <c r="AB68" s="18"/>
      <c r="AC68" s="63"/>
      <c r="AD68" s="11"/>
      <c r="AE68" s="61"/>
      <c r="AF68" s="19"/>
      <c r="AG68" s="18"/>
      <c r="AH68" s="63"/>
      <c r="AI68" s="11"/>
      <c r="AJ68" s="61"/>
      <c r="AK68" s="18"/>
      <c r="AL68" s="18"/>
      <c r="AM68" s="63">
        <v>30</v>
      </c>
      <c r="AN68" s="11">
        <v>2</v>
      </c>
      <c r="AO68" s="61"/>
      <c r="AP68" s="18"/>
      <c r="AQ68" s="18"/>
      <c r="AR68" s="63"/>
      <c r="AS68" s="11"/>
    </row>
    <row r="69" spans="1:45" ht="15" customHeight="1">
      <c r="A69" s="15"/>
      <c r="C69" s="66">
        <v>3</v>
      </c>
      <c r="D69" s="95" t="s">
        <v>175</v>
      </c>
      <c r="E69" s="59"/>
      <c r="F69" s="117"/>
      <c r="G69" s="117"/>
      <c r="H69" s="118">
        <v>30</v>
      </c>
      <c r="I69" s="119">
        <f t="shared" si="22"/>
        <v>30</v>
      </c>
      <c r="J69" s="11">
        <f>SUMIF($K$6:$AS$6,J$6,$K69:$AS69)</f>
        <v>2</v>
      </c>
      <c r="K69" s="61"/>
      <c r="L69" s="18"/>
      <c r="M69" s="58"/>
      <c r="N69" s="62"/>
      <c r="O69" s="11"/>
      <c r="P69" s="61"/>
      <c r="Q69" s="18"/>
      <c r="R69" s="18"/>
      <c r="S69" s="63"/>
      <c r="T69" s="11"/>
      <c r="U69" s="52"/>
      <c r="V69" s="64"/>
      <c r="W69" s="64"/>
      <c r="X69" s="65"/>
      <c r="Y69" s="11"/>
      <c r="Z69" s="61"/>
      <c r="AA69" s="18"/>
      <c r="AB69" s="18"/>
      <c r="AC69" s="63"/>
      <c r="AD69" s="11"/>
      <c r="AE69" s="61"/>
      <c r="AF69" s="19"/>
      <c r="AG69" s="18"/>
      <c r="AH69" s="63"/>
      <c r="AI69" s="11"/>
      <c r="AJ69" s="61"/>
      <c r="AK69" s="18"/>
      <c r="AL69" s="18"/>
      <c r="AM69" s="63"/>
      <c r="AN69" s="11"/>
      <c r="AO69" s="61"/>
      <c r="AP69" s="18"/>
      <c r="AQ69" s="18"/>
      <c r="AR69" s="63">
        <v>30</v>
      </c>
      <c r="AS69" s="11">
        <v>2</v>
      </c>
    </row>
    <row r="70" spans="1:45" ht="15" customHeight="1">
      <c r="A70" s="15"/>
      <c r="C70" s="16">
        <v>4</v>
      </c>
      <c r="D70" s="96" t="s">
        <v>171</v>
      </c>
      <c r="E70" s="27"/>
      <c r="F70" s="24"/>
      <c r="G70" s="24"/>
      <c r="H70" s="25"/>
      <c r="I70" s="119">
        <f t="shared" si="22"/>
        <v>0</v>
      </c>
      <c r="J70" s="120">
        <f>SUMIF($K$6:$AS$6,J$6,$K70:$AS70)</f>
        <v>15</v>
      </c>
      <c r="K70" s="17"/>
      <c r="L70" s="18"/>
      <c r="M70" s="18"/>
      <c r="N70" s="19"/>
      <c r="O70" s="11"/>
      <c r="P70" s="17"/>
      <c r="Q70" s="18"/>
      <c r="R70" s="18"/>
      <c r="S70" s="19"/>
      <c r="T70" s="11"/>
      <c r="U70" s="17"/>
      <c r="V70" s="18"/>
      <c r="W70" s="18"/>
      <c r="X70" s="19"/>
      <c r="Y70" s="11"/>
      <c r="Z70" s="17"/>
      <c r="AA70" s="18"/>
      <c r="AB70" s="18"/>
      <c r="AC70" s="19"/>
      <c r="AD70" s="11"/>
      <c r="AE70" s="17"/>
      <c r="AF70" s="18"/>
      <c r="AG70" s="18"/>
      <c r="AH70" s="19"/>
      <c r="AI70" s="11"/>
      <c r="AJ70" s="17"/>
      <c r="AK70" s="18"/>
      <c r="AL70" s="18"/>
      <c r="AM70" s="19"/>
      <c r="AN70" s="11"/>
      <c r="AO70" s="17"/>
      <c r="AP70" s="18"/>
      <c r="AQ70" s="18"/>
      <c r="AR70" s="19"/>
      <c r="AS70" s="11">
        <v>15</v>
      </c>
    </row>
    <row r="71" spans="1:45" ht="15" customHeight="1">
      <c r="A71" s="15">
        <v>2</v>
      </c>
      <c r="C71" s="182" t="s">
        <v>295</v>
      </c>
      <c r="D71" s="183"/>
      <c r="E71" s="73">
        <f t="shared" ref="E71:X71" si="23">E7+E13+E20+E29+E37+E43+E50+E58+E66</f>
        <v>1185</v>
      </c>
      <c r="F71" s="73">
        <f t="shared" si="23"/>
        <v>645</v>
      </c>
      <c r="G71" s="73">
        <f t="shared" si="23"/>
        <v>375</v>
      </c>
      <c r="H71" s="73">
        <f t="shared" si="23"/>
        <v>225</v>
      </c>
      <c r="I71" s="178">
        <f t="shared" si="23"/>
        <v>2430</v>
      </c>
      <c r="J71" s="180">
        <f t="shared" si="23"/>
        <v>210</v>
      </c>
      <c r="K71" s="78">
        <f t="shared" si="23"/>
        <v>225</v>
      </c>
      <c r="L71" s="80">
        <f t="shared" si="23"/>
        <v>165</v>
      </c>
      <c r="M71" s="80">
        <f t="shared" si="23"/>
        <v>30</v>
      </c>
      <c r="N71" s="79">
        <f t="shared" si="23"/>
        <v>0</v>
      </c>
      <c r="O71" s="172">
        <f t="shared" si="23"/>
        <v>30</v>
      </c>
      <c r="P71" s="104">
        <f t="shared" si="23"/>
        <v>180</v>
      </c>
      <c r="Q71" s="80">
        <f t="shared" si="23"/>
        <v>150</v>
      </c>
      <c r="R71" s="80">
        <f t="shared" si="23"/>
        <v>75</v>
      </c>
      <c r="S71" s="105">
        <f t="shared" si="23"/>
        <v>15</v>
      </c>
      <c r="T71" s="172">
        <f t="shared" si="23"/>
        <v>30</v>
      </c>
      <c r="U71" s="104">
        <f t="shared" si="23"/>
        <v>180</v>
      </c>
      <c r="V71" s="104">
        <f t="shared" si="23"/>
        <v>105</v>
      </c>
      <c r="W71" s="104">
        <f t="shared" si="23"/>
        <v>60</v>
      </c>
      <c r="X71" s="104">
        <f t="shared" si="23"/>
        <v>0</v>
      </c>
      <c r="Y71" s="172">
        <f>Y7+Y13+Y20+Y29+Y37+Y43+Y50+Y58+Y66</f>
        <v>30</v>
      </c>
      <c r="Z71" s="78">
        <f>Z7+Z13+Z20+Z29+Z37+Z43+Z50+Z58+Z66</f>
        <v>195</v>
      </c>
      <c r="AA71" s="78">
        <f t="shared" ref="AA71:AM71" si="24">AA7+AA13+AA20+AA29+AA37+AA43+AA50+AA58+AA66</f>
        <v>75</v>
      </c>
      <c r="AB71" s="78">
        <f t="shared" si="24"/>
        <v>60</v>
      </c>
      <c r="AC71" s="78">
        <f t="shared" si="24"/>
        <v>15</v>
      </c>
      <c r="AD71" s="172">
        <f>AD7+AD13+AD20+AD29+AD37+AD43+AD50+AD58+AD66</f>
        <v>30</v>
      </c>
      <c r="AE71" s="78">
        <f t="shared" si="24"/>
        <v>180</v>
      </c>
      <c r="AF71" s="78">
        <f t="shared" si="24"/>
        <v>45</v>
      </c>
      <c r="AG71" s="78">
        <f t="shared" si="24"/>
        <v>120</v>
      </c>
      <c r="AH71" s="78">
        <f t="shared" si="24"/>
        <v>45</v>
      </c>
      <c r="AI71" s="172">
        <f>AI7+AI13+AI20+AI29+AI37+AI43+AI50+AI58+AI66</f>
        <v>30</v>
      </c>
      <c r="AJ71" s="78">
        <f t="shared" si="24"/>
        <v>150</v>
      </c>
      <c r="AK71" s="78">
        <f t="shared" si="24"/>
        <v>45</v>
      </c>
      <c r="AL71" s="78">
        <f t="shared" si="24"/>
        <v>30</v>
      </c>
      <c r="AM71" s="78">
        <f t="shared" si="24"/>
        <v>90</v>
      </c>
      <c r="AN71" s="172">
        <f>AN7+AN13+AN20+AN29+AN37+AN43+AN50+AN58+AN66</f>
        <v>30</v>
      </c>
      <c r="AO71" s="78">
        <f t="shared" ref="AO71:AR71" si="25">AO7+AO13+AO20+AO29+AO37+AO43+AO50+AO58+AO66</f>
        <v>75</v>
      </c>
      <c r="AP71" s="78">
        <f t="shared" si="25"/>
        <v>15</v>
      </c>
      <c r="AQ71" s="78">
        <f t="shared" si="25"/>
        <v>60</v>
      </c>
      <c r="AR71" s="78">
        <f t="shared" si="25"/>
        <v>45</v>
      </c>
      <c r="AS71" s="172">
        <f>AS7+AS13+AS20+AS29+AS37+AS43+AS50+AS58+AS66</f>
        <v>30</v>
      </c>
    </row>
    <row r="72" spans="1:45" ht="15" customHeight="1">
      <c r="C72" s="184"/>
      <c r="D72" s="185"/>
      <c r="E72" s="166">
        <v>0</v>
      </c>
      <c r="F72" s="167"/>
      <c r="G72" s="167"/>
      <c r="H72" s="167"/>
      <c r="I72" s="179"/>
      <c r="J72" s="181"/>
      <c r="K72" s="166">
        <f>SUM(K71:N71)</f>
        <v>420</v>
      </c>
      <c r="L72" s="167"/>
      <c r="M72" s="167"/>
      <c r="N72" s="168"/>
      <c r="O72" s="173"/>
      <c r="P72" s="166">
        <f>SUM(P71:S71)</f>
        <v>420</v>
      </c>
      <c r="Q72" s="167"/>
      <c r="R72" s="167"/>
      <c r="S72" s="168"/>
      <c r="T72" s="173"/>
      <c r="U72" s="166">
        <f>SUM(U71:X71)</f>
        <v>345</v>
      </c>
      <c r="V72" s="167"/>
      <c r="W72" s="167"/>
      <c r="X72" s="168"/>
      <c r="Y72" s="173"/>
      <c r="Z72" s="166">
        <f>SUM(Z71:AC71)</f>
        <v>345</v>
      </c>
      <c r="AA72" s="167"/>
      <c r="AB72" s="167"/>
      <c r="AC72" s="168"/>
      <c r="AD72" s="173"/>
      <c r="AE72" s="166">
        <f>SUM(AE71:AH71)</f>
        <v>390</v>
      </c>
      <c r="AF72" s="167"/>
      <c r="AG72" s="167"/>
      <c r="AH72" s="168"/>
      <c r="AI72" s="173"/>
      <c r="AJ72" s="166">
        <f>SUM(AJ71:AM71)</f>
        <v>315</v>
      </c>
      <c r="AK72" s="167"/>
      <c r="AL72" s="167"/>
      <c r="AM72" s="168"/>
      <c r="AN72" s="173"/>
      <c r="AO72" s="166">
        <f>SUM(AO71:AR71)</f>
        <v>195</v>
      </c>
      <c r="AP72" s="167"/>
      <c r="AQ72" s="167"/>
      <c r="AR72" s="168"/>
      <c r="AS72" s="173"/>
    </row>
    <row r="73" spans="1:45" ht="13.5" customHeight="1">
      <c r="C73" s="176" t="s">
        <v>296</v>
      </c>
      <c r="D73" s="177"/>
      <c r="E73" s="128">
        <f>SUM(K73:AO73)</f>
        <v>14</v>
      </c>
      <c r="K73" s="126">
        <v>2</v>
      </c>
      <c r="P73" s="126">
        <v>2</v>
      </c>
      <c r="U73" s="126">
        <v>2</v>
      </c>
      <c r="Z73" s="126">
        <v>2</v>
      </c>
      <c r="AE73" s="126">
        <v>2</v>
      </c>
      <c r="AJ73" s="126">
        <v>2</v>
      </c>
      <c r="AO73" s="126">
        <v>2</v>
      </c>
    </row>
    <row r="74" spans="1:45">
      <c r="E74" s="30">
        <f>E71/I71*100</f>
        <v>48.76543209876543</v>
      </c>
      <c r="F74" s="30">
        <f>F71/I71*100</f>
        <v>26.543209876543212</v>
      </c>
      <c r="G74" s="12">
        <f>G71/I71*100</f>
        <v>15.432098765432098</v>
      </c>
      <c r="H74" s="30">
        <f>H71/I71*100</f>
        <v>9.2592592592592595</v>
      </c>
      <c r="I74" s="31">
        <f>SUM(E74:H74)</f>
        <v>100</v>
      </c>
      <c r="K74" s="174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5"/>
      <c r="Z74" s="175"/>
      <c r="AA74" s="175"/>
      <c r="AB74" s="175"/>
      <c r="AC74" s="175"/>
      <c r="AD74" s="175"/>
      <c r="AE74" s="175"/>
      <c r="AF74" s="175"/>
      <c r="AG74" s="175"/>
      <c r="AH74" s="175"/>
      <c r="AI74" s="175"/>
      <c r="AJ74" s="175"/>
      <c r="AK74" s="175"/>
      <c r="AL74" s="175"/>
      <c r="AM74" s="175"/>
      <c r="AN74" s="175"/>
      <c r="AO74" s="175"/>
      <c r="AP74" s="175"/>
      <c r="AQ74" s="175"/>
      <c r="AR74" s="175"/>
      <c r="AS74" s="175"/>
    </row>
    <row r="75" spans="1:45">
      <c r="C75" s="44"/>
    </row>
  </sheetData>
  <mergeCells count="41">
    <mergeCell ref="AO72:AR72"/>
    <mergeCell ref="C73:D73"/>
    <mergeCell ref="K74:AS74"/>
    <mergeCell ref="AI71:AI72"/>
    <mergeCell ref="AN71:AN72"/>
    <mergeCell ref="AS71:AS72"/>
    <mergeCell ref="E72:H72"/>
    <mergeCell ref="K72:N72"/>
    <mergeCell ref="P72:S72"/>
    <mergeCell ref="U72:X72"/>
    <mergeCell ref="Z72:AC72"/>
    <mergeCell ref="AE72:AH72"/>
    <mergeCell ref="AJ72:AM72"/>
    <mergeCell ref="I71:I72"/>
    <mergeCell ref="J71:J72"/>
    <mergeCell ref="O71:O72"/>
    <mergeCell ref="T71:T72"/>
    <mergeCell ref="Y71:Y72"/>
    <mergeCell ref="AD71:AD72"/>
    <mergeCell ref="C37:D37"/>
    <mergeCell ref="C43:D43"/>
    <mergeCell ref="C50:D50"/>
    <mergeCell ref="C58:D58"/>
    <mergeCell ref="C66:D66"/>
    <mergeCell ref="C71:D72"/>
    <mergeCell ref="C29:D29"/>
    <mergeCell ref="AP2:AS2"/>
    <mergeCell ref="AP3:AS3"/>
    <mergeCell ref="C5:C6"/>
    <mergeCell ref="D5:D6"/>
    <mergeCell ref="E5:J5"/>
    <mergeCell ref="K5:O5"/>
    <mergeCell ref="P5:T5"/>
    <mergeCell ref="U5:Y5"/>
    <mergeCell ref="Z5:AD5"/>
    <mergeCell ref="AE5:AI5"/>
    <mergeCell ref="AJ5:AN5"/>
    <mergeCell ref="AO5:AS5"/>
    <mergeCell ref="C7:D7"/>
    <mergeCell ref="C13:D13"/>
    <mergeCell ref="C20:D20"/>
  </mergeCells>
  <conditionalFormatting sqref="I71:I72">
    <cfRule type="cellIs" dxfId="6" priority="5" stopIfTrue="1" operator="notBetween">
      <formula>min_st*tyg</formula>
      <formula>tyg*max_st</formula>
    </cfRule>
  </conditionalFormatting>
  <conditionalFormatting sqref="K73 P73 U73 Z73 AE73 AJ73">
    <cfRule type="cellIs" dxfId="5" priority="1" stopIfTrue="1" operator="greaterThan">
      <formula>egz_s</formula>
    </cfRule>
    <cfRule type="cellIs" dxfId="4" priority="2" stopIfTrue="1" operator="greaterThan">
      <formula>egz_r-P$73</formula>
    </cfRule>
  </conditionalFormatting>
  <conditionalFormatting sqref="K72:N72 P72:S72 U72:X72 Z72:AC72 AE72:AH72 AJ72:AM72 AO72:AR72">
    <cfRule type="cellIs" dxfId="3" priority="3" stopIfTrue="1" operator="greaterThan">
      <formula>max_t</formula>
    </cfRule>
  </conditionalFormatting>
  <conditionalFormatting sqref="O71 T71 Y71 AD71 AI71 AN71 AS71">
    <cfRule type="cellIs" dxfId="2" priority="4" stopIfTrue="1" operator="notEqual">
      <formula>ECTS_s</formula>
    </cfRule>
  </conditionalFormatting>
  <conditionalFormatting sqref="AO73">
    <cfRule type="cellIs" dxfId="1" priority="6" stopIfTrue="1" operator="greaterThan">
      <formula>egz_s</formula>
    </cfRule>
    <cfRule type="cellIs" dxfId="0" priority="7" stopIfTrue="1" operator="greaterThan">
      <formula>egz_r-#REF!</formula>
    </cfRule>
  </conditionalFormatting>
  <dataValidations count="2">
    <dataValidation type="decimal" allowBlank="1" showInputMessage="1" showErrorMessage="1" errorTitle="Kontrola poprawności danych" error="Komórka arkusza zawiera regułę sprawdzającą poprawność danych._x000a_Dopuszczalne są tylko liczby całkowite z przedziału od 0 do 9._x000a_Jeżeli chcesz usunąć regułę wybierz polecenie:_x000a_[ Dane | Sprawdzanie poprawności]" sqref="K70:AS70 K38:AS42 K21:T28 U21:AD22 AE21:AS28 K44:O49 P45:Q49 Z23:AD28 K51:AS57 R44:AS49 Z36:AD36 U24:Y28 K59:AS65 L14:AS19 K30:T36 U30:AD35 K8:AS12 AE30:AS36 K16:K17 K19">
      <formula1>0</formula1>
      <formula2>30</formula2>
    </dataValidation>
    <dataValidation allowBlank="1" showInputMessage="1" showErrorMessage="1" errorTitle="Kontrola poprawności danych" error="Komórka arkusza zawiera regułę sprawdzającą poprawność danych._x000a_Dopuszczalne są tylko liczby całkowite z przedziału od 0 do 9._x000a_Jeżeli chcesz usunąć regułę wybierz polecenie:_x000a_[ Dane | Sprawdzanie poprawności]" sqref="AE71:AH72 AJ71:AM72 U71:X72 K71:N72 P71:S72 Z71:AC72 AO71:AR72"/>
  </dataValidations>
  <printOptions horizontalCentered="1"/>
  <pageMargins left="0.39370078740157483" right="0.39370078740157483" top="0.55118110236220474" bottom="0.39370078740157483" header="0.51181102362204722" footer="0.51181102362204722"/>
  <pageSetup paperSize="9" scale="5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B23"/>
  <sheetViews>
    <sheetView showGridLines="0" workbookViewId="0">
      <selection activeCell="Q31" sqref="Q31"/>
    </sheetView>
  </sheetViews>
  <sheetFormatPr defaultColWidth="9.140625" defaultRowHeight="14.25"/>
  <cols>
    <col min="1" max="1" width="5" style="92" customWidth="1"/>
    <col min="2" max="2" width="3.5703125" style="92" customWidth="1"/>
    <col min="3" max="28" width="7.7109375" style="92" customWidth="1"/>
    <col min="29" max="29" width="2.85546875" style="92" customWidth="1"/>
    <col min="30" max="16384" width="9.140625" style="92"/>
  </cols>
  <sheetData>
    <row r="3" spans="3:28" ht="15.75">
      <c r="C3" s="261" t="s">
        <v>6</v>
      </c>
      <c r="D3" s="262"/>
      <c r="E3" s="262"/>
      <c r="F3" s="262"/>
      <c r="G3" s="263"/>
      <c r="H3" s="261" t="s">
        <v>7</v>
      </c>
      <c r="I3" s="262"/>
      <c r="J3" s="262"/>
      <c r="K3" s="262"/>
      <c r="L3" s="263"/>
      <c r="N3" s="261" t="s">
        <v>10</v>
      </c>
      <c r="O3" s="262"/>
      <c r="P3" s="262"/>
      <c r="Q3" s="262"/>
      <c r="R3" s="263"/>
      <c r="S3" s="261" t="s">
        <v>11</v>
      </c>
      <c r="T3" s="262"/>
      <c r="U3" s="262"/>
      <c r="V3" s="262"/>
      <c r="W3" s="263"/>
      <c r="X3" s="261" t="s">
        <v>12</v>
      </c>
      <c r="Y3" s="262"/>
      <c r="Z3" s="262"/>
      <c r="AA3" s="262"/>
      <c r="AB3" s="263"/>
    </row>
    <row r="4" spans="3:28">
      <c r="C4" s="101" t="s">
        <v>135</v>
      </c>
      <c r="D4" s="97"/>
      <c r="E4" s="97"/>
      <c r="F4" s="97"/>
      <c r="G4" s="97"/>
      <c r="H4" s="101" t="s">
        <v>136</v>
      </c>
      <c r="I4" s="97"/>
      <c r="J4" s="97"/>
      <c r="K4" s="97"/>
      <c r="L4" s="98"/>
      <c r="N4" s="255" t="s">
        <v>137</v>
      </c>
      <c r="O4" s="256"/>
      <c r="P4" s="256"/>
      <c r="Q4" s="256"/>
      <c r="R4" s="257"/>
      <c r="S4" s="255" t="s">
        <v>138</v>
      </c>
      <c r="T4" s="256"/>
      <c r="U4" s="256"/>
      <c r="V4" s="256"/>
      <c r="W4" s="257"/>
      <c r="X4" s="255" t="s">
        <v>139</v>
      </c>
      <c r="Y4" s="256"/>
      <c r="Z4" s="256"/>
      <c r="AA4" s="256"/>
      <c r="AB4" s="257"/>
    </row>
    <row r="5" spans="3:28" ht="30" customHeight="1">
      <c r="C5" s="258" t="s">
        <v>251</v>
      </c>
      <c r="D5" s="259"/>
      <c r="E5" s="259"/>
      <c r="F5" s="259"/>
      <c r="G5" s="260"/>
      <c r="H5" s="258" t="s">
        <v>111</v>
      </c>
      <c r="I5" s="259"/>
      <c r="J5" s="259"/>
      <c r="K5" s="259"/>
      <c r="L5" s="260"/>
      <c r="N5" s="249" t="s">
        <v>113</v>
      </c>
      <c r="O5" s="250"/>
      <c r="P5" s="250"/>
      <c r="Q5" s="250"/>
      <c r="R5" s="251"/>
      <c r="S5" s="249" t="s">
        <v>115</v>
      </c>
      <c r="T5" s="250"/>
      <c r="U5" s="250"/>
      <c r="V5" s="250"/>
      <c r="W5" s="251"/>
      <c r="X5" s="249" t="s">
        <v>117</v>
      </c>
      <c r="Y5" s="250"/>
      <c r="Z5" s="250"/>
      <c r="AA5" s="250"/>
      <c r="AB5" s="251"/>
    </row>
    <row r="6" spans="3:28" ht="30" customHeight="1">
      <c r="C6" s="219" t="s">
        <v>110</v>
      </c>
      <c r="D6" s="220"/>
      <c r="E6" s="220"/>
      <c r="F6" s="220"/>
      <c r="G6" s="221"/>
      <c r="H6" s="219" t="s">
        <v>112</v>
      </c>
      <c r="I6" s="220"/>
      <c r="J6" s="220"/>
      <c r="K6" s="220"/>
      <c r="L6" s="221"/>
      <c r="N6" s="252" t="s">
        <v>114</v>
      </c>
      <c r="O6" s="253"/>
      <c r="P6" s="253"/>
      <c r="Q6" s="253"/>
      <c r="R6" s="254"/>
      <c r="S6" s="252" t="s">
        <v>116</v>
      </c>
      <c r="T6" s="253"/>
      <c r="U6" s="253"/>
      <c r="V6" s="253"/>
      <c r="W6" s="254"/>
      <c r="X6" s="252" t="s">
        <v>118</v>
      </c>
      <c r="Y6" s="253"/>
      <c r="Z6" s="253"/>
      <c r="AA6" s="253"/>
      <c r="AB6" s="254"/>
    </row>
    <row r="7" spans="3:28">
      <c r="C7" s="121" t="s">
        <v>0</v>
      </c>
      <c r="D7" s="121" t="s">
        <v>1</v>
      </c>
      <c r="E7" s="121" t="s">
        <v>2</v>
      </c>
      <c r="F7" s="121" t="s">
        <v>3</v>
      </c>
      <c r="G7" s="121" t="s">
        <v>70</v>
      </c>
      <c r="H7" s="121" t="s">
        <v>0</v>
      </c>
      <c r="I7" s="121" t="s">
        <v>1</v>
      </c>
      <c r="J7" s="121" t="s">
        <v>2</v>
      </c>
      <c r="K7" s="121" t="s">
        <v>3</v>
      </c>
      <c r="L7" s="121" t="s">
        <v>70</v>
      </c>
      <c r="N7" s="121" t="s">
        <v>0</v>
      </c>
      <c r="O7" s="121" t="s">
        <v>1</v>
      </c>
      <c r="P7" s="121" t="s">
        <v>2</v>
      </c>
      <c r="Q7" s="121" t="s">
        <v>3</v>
      </c>
      <c r="R7" s="121" t="s">
        <v>70</v>
      </c>
      <c r="S7" s="121" t="s">
        <v>0</v>
      </c>
      <c r="T7" s="121" t="s">
        <v>1</v>
      </c>
      <c r="U7" s="121" t="s">
        <v>2</v>
      </c>
      <c r="V7" s="121" t="s">
        <v>3</v>
      </c>
      <c r="W7" s="121" t="s">
        <v>70</v>
      </c>
      <c r="X7" s="121" t="s">
        <v>0</v>
      </c>
      <c r="Y7" s="121" t="s">
        <v>1</v>
      </c>
      <c r="Z7" s="121" t="s">
        <v>2</v>
      </c>
      <c r="AA7" s="121" t="s">
        <v>3</v>
      </c>
      <c r="AB7" s="121" t="s">
        <v>70</v>
      </c>
    </row>
    <row r="8" spans="3:28">
      <c r="C8" s="122">
        <v>15</v>
      </c>
      <c r="D8" s="122">
        <v>15</v>
      </c>
      <c r="E8" s="122"/>
      <c r="F8" s="122"/>
      <c r="G8" s="122">
        <v>2</v>
      </c>
      <c r="H8" s="122">
        <v>30</v>
      </c>
      <c r="I8" s="122">
        <v>15</v>
      </c>
      <c r="J8" s="122"/>
      <c r="K8" s="122"/>
      <c r="L8" s="122">
        <v>3</v>
      </c>
      <c r="N8" s="122">
        <v>15</v>
      </c>
      <c r="O8" s="122"/>
      <c r="P8" s="122">
        <v>30</v>
      </c>
      <c r="Q8" s="122"/>
      <c r="R8" s="122">
        <v>3</v>
      </c>
      <c r="S8" s="122">
        <v>30</v>
      </c>
      <c r="T8" s="122">
        <v>15</v>
      </c>
      <c r="U8" s="122"/>
      <c r="V8" s="122"/>
      <c r="W8" s="122">
        <v>4</v>
      </c>
      <c r="X8" s="122">
        <v>15</v>
      </c>
      <c r="Y8" s="122">
        <v>15</v>
      </c>
      <c r="Z8" s="122"/>
      <c r="AA8" s="122">
        <v>15</v>
      </c>
      <c r="AB8" s="122">
        <v>3</v>
      </c>
    </row>
    <row r="9" spans="3:28">
      <c r="C9" s="102" t="s">
        <v>108</v>
      </c>
      <c r="D9" s="99"/>
      <c r="E9" s="99"/>
      <c r="F9" s="99"/>
      <c r="G9" s="100"/>
      <c r="N9" s="234" t="s">
        <v>140</v>
      </c>
      <c r="O9" s="235"/>
      <c r="P9" s="235"/>
      <c r="Q9" s="235"/>
      <c r="R9" s="236"/>
      <c r="S9" s="234" t="s">
        <v>141</v>
      </c>
      <c r="T9" s="235"/>
      <c r="U9" s="235"/>
      <c r="V9" s="235"/>
      <c r="W9" s="236"/>
      <c r="X9" s="237" t="s">
        <v>142</v>
      </c>
      <c r="Y9" s="238"/>
      <c r="Z9" s="238"/>
      <c r="AA9" s="238"/>
      <c r="AB9" s="239"/>
    </row>
    <row r="10" spans="3:28" ht="30" customHeight="1">
      <c r="C10" s="240" t="s">
        <v>149</v>
      </c>
      <c r="D10" s="241"/>
      <c r="E10" s="241"/>
      <c r="F10" s="241"/>
      <c r="G10" s="242"/>
      <c r="N10" s="243" t="s">
        <v>119</v>
      </c>
      <c r="O10" s="244"/>
      <c r="P10" s="244"/>
      <c r="Q10" s="244"/>
      <c r="R10" s="245"/>
      <c r="S10" s="243" t="s">
        <v>121</v>
      </c>
      <c r="T10" s="244"/>
      <c r="U10" s="244"/>
      <c r="V10" s="244"/>
      <c r="W10" s="245"/>
      <c r="X10" s="246" t="s">
        <v>123</v>
      </c>
      <c r="Y10" s="247"/>
      <c r="Z10" s="247"/>
      <c r="AA10" s="247"/>
      <c r="AB10" s="248"/>
    </row>
    <row r="11" spans="3:28" ht="30" customHeight="1">
      <c r="C11" s="204" t="s">
        <v>109</v>
      </c>
      <c r="D11" s="205"/>
      <c r="E11" s="205"/>
      <c r="F11" s="205"/>
      <c r="G11" s="206"/>
      <c r="N11" s="222" t="s">
        <v>120</v>
      </c>
      <c r="O11" s="223"/>
      <c r="P11" s="223"/>
      <c r="Q11" s="223"/>
      <c r="R11" s="224"/>
      <c r="S11" s="222" t="s">
        <v>122</v>
      </c>
      <c r="T11" s="223"/>
      <c r="U11" s="223"/>
      <c r="V11" s="223"/>
      <c r="W11" s="224"/>
      <c r="X11" s="225" t="s">
        <v>124</v>
      </c>
      <c r="Y11" s="226"/>
      <c r="Z11" s="226"/>
      <c r="AA11" s="226"/>
      <c r="AB11" s="227"/>
    </row>
    <row r="12" spans="3:28">
      <c r="C12" s="121" t="s">
        <v>0</v>
      </c>
      <c r="D12" s="121" t="s">
        <v>1</v>
      </c>
      <c r="E12" s="121" t="s">
        <v>2</v>
      </c>
      <c r="F12" s="121" t="s">
        <v>3</v>
      </c>
      <c r="G12" s="121" t="s">
        <v>70</v>
      </c>
      <c r="N12" s="121" t="s">
        <v>0</v>
      </c>
      <c r="O12" s="121" t="s">
        <v>1</v>
      </c>
      <c r="P12" s="121" t="s">
        <v>2</v>
      </c>
      <c r="Q12" s="121" t="s">
        <v>3</v>
      </c>
      <c r="R12" s="121" t="s">
        <v>70</v>
      </c>
      <c r="S12" s="121" t="s">
        <v>0</v>
      </c>
      <c r="T12" s="121" t="s">
        <v>1</v>
      </c>
      <c r="U12" s="121" t="s">
        <v>2</v>
      </c>
      <c r="V12" s="121" t="s">
        <v>3</v>
      </c>
      <c r="W12" s="121" t="s">
        <v>70</v>
      </c>
      <c r="X12" s="121" t="s">
        <v>0</v>
      </c>
      <c r="Y12" s="121" t="s">
        <v>1</v>
      </c>
      <c r="Z12" s="121" t="s">
        <v>2</v>
      </c>
      <c r="AA12" s="121" t="s">
        <v>3</v>
      </c>
      <c r="AB12" s="121" t="s">
        <v>70</v>
      </c>
    </row>
    <row r="13" spans="3:28">
      <c r="C13" s="122">
        <v>30</v>
      </c>
      <c r="D13" s="122"/>
      <c r="E13" s="122"/>
      <c r="F13" s="122"/>
      <c r="G13" s="122">
        <v>2</v>
      </c>
      <c r="N13" s="122">
        <v>15</v>
      </c>
      <c r="O13" s="122">
        <v>15</v>
      </c>
      <c r="P13" s="122"/>
      <c r="Q13" s="122"/>
      <c r="R13" s="122">
        <v>3</v>
      </c>
      <c r="S13" s="122">
        <v>30</v>
      </c>
      <c r="T13" s="122">
        <v>15</v>
      </c>
      <c r="U13" s="122"/>
      <c r="V13" s="122">
        <v>15</v>
      </c>
      <c r="W13" s="122">
        <v>4</v>
      </c>
      <c r="X13" s="122">
        <v>30</v>
      </c>
      <c r="Y13" s="122"/>
      <c r="Z13" s="122">
        <v>30</v>
      </c>
      <c r="AA13" s="122"/>
      <c r="AB13" s="122">
        <v>5</v>
      </c>
    </row>
    <row r="14" spans="3:28">
      <c r="N14" s="228" t="s">
        <v>268</v>
      </c>
      <c r="O14" s="229"/>
      <c r="P14" s="229"/>
      <c r="Q14" s="229"/>
      <c r="R14" s="230"/>
      <c r="S14" s="228" t="s">
        <v>144</v>
      </c>
      <c r="T14" s="229"/>
      <c r="U14" s="229"/>
      <c r="V14" s="229"/>
      <c r="W14" s="230"/>
      <c r="X14" s="231" t="s">
        <v>145</v>
      </c>
      <c r="Y14" s="232"/>
      <c r="Z14" s="232"/>
      <c r="AA14" s="232"/>
      <c r="AB14" s="233"/>
    </row>
    <row r="15" spans="3:28" ht="30" customHeight="1">
      <c r="N15" s="198" t="s">
        <v>125</v>
      </c>
      <c r="O15" s="199"/>
      <c r="P15" s="199"/>
      <c r="Q15" s="199"/>
      <c r="R15" s="200"/>
      <c r="S15" s="198" t="s">
        <v>127</v>
      </c>
      <c r="T15" s="199"/>
      <c r="U15" s="199"/>
      <c r="V15" s="199"/>
      <c r="W15" s="200"/>
      <c r="X15" s="201" t="s">
        <v>129</v>
      </c>
      <c r="Y15" s="202"/>
      <c r="Z15" s="202"/>
      <c r="AA15" s="202"/>
      <c r="AB15" s="203"/>
    </row>
    <row r="16" spans="3:28" ht="30" customHeight="1">
      <c r="N16" s="213" t="s">
        <v>126</v>
      </c>
      <c r="O16" s="214"/>
      <c r="P16" s="214"/>
      <c r="Q16" s="214"/>
      <c r="R16" s="215"/>
      <c r="S16" s="213" t="s">
        <v>128</v>
      </c>
      <c r="T16" s="214"/>
      <c r="U16" s="214"/>
      <c r="V16" s="214"/>
      <c r="W16" s="215"/>
      <c r="X16" s="216" t="s">
        <v>130</v>
      </c>
      <c r="Y16" s="217"/>
      <c r="Z16" s="217"/>
      <c r="AA16" s="217"/>
      <c r="AB16" s="218"/>
    </row>
    <row r="17" spans="14:28">
      <c r="N17" s="121" t="s">
        <v>0</v>
      </c>
      <c r="O17" s="121" t="s">
        <v>1</v>
      </c>
      <c r="P17" s="121" t="s">
        <v>2</v>
      </c>
      <c r="Q17" s="121" t="s">
        <v>3</v>
      </c>
      <c r="R17" s="121" t="s">
        <v>70</v>
      </c>
      <c r="S17" s="121" t="s">
        <v>0</v>
      </c>
      <c r="T17" s="121" t="s">
        <v>1</v>
      </c>
      <c r="U17" s="121" t="s">
        <v>2</v>
      </c>
      <c r="V17" s="121" t="s">
        <v>3</v>
      </c>
      <c r="W17" s="121" t="s">
        <v>70</v>
      </c>
      <c r="X17" s="121" t="s">
        <v>0</v>
      </c>
      <c r="Y17" s="121" t="s">
        <v>1</v>
      </c>
      <c r="Z17" s="121" t="s">
        <v>2</v>
      </c>
      <c r="AA17" s="121" t="s">
        <v>3</v>
      </c>
      <c r="AB17" s="121" t="s">
        <v>70</v>
      </c>
    </row>
    <row r="18" spans="14:28">
      <c r="N18" s="122">
        <v>30</v>
      </c>
      <c r="O18" s="122"/>
      <c r="P18" s="122">
        <v>30</v>
      </c>
      <c r="Q18" s="122"/>
      <c r="R18" s="122">
        <v>4</v>
      </c>
      <c r="S18" s="122">
        <v>30</v>
      </c>
      <c r="T18" s="122"/>
      <c r="U18" s="122"/>
      <c r="V18" s="122">
        <v>30</v>
      </c>
      <c r="W18" s="122">
        <v>4</v>
      </c>
      <c r="X18" s="122">
        <v>30</v>
      </c>
      <c r="Y18" s="122"/>
      <c r="Z18" s="122">
        <v>30</v>
      </c>
      <c r="AA18" s="122"/>
      <c r="AB18" s="122">
        <v>5</v>
      </c>
    </row>
    <row r="19" spans="14:28">
      <c r="N19" s="207" t="s">
        <v>146</v>
      </c>
      <c r="O19" s="208"/>
      <c r="P19" s="208"/>
      <c r="Q19" s="208"/>
      <c r="R19" s="209"/>
      <c r="S19" s="210" t="s">
        <v>77</v>
      </c>
      <c r="T19" s="211"/>
      <c r="U19" s="211"/>
      <c r="V19" s="211"/>
      <c r="W19" s="212"/>
      <c r="X19" s="103"/>
      <c r="Y19" s="103"/>
      <c r="Z19" s="103"/>
      <c r="AA19" s="103"/>
      <c r="AB19" s="103"/>
    </row>
    <row r="20" spans="14:28" ht="30" customHeight="1">
      <c r="N20" s="186" t="s">
        <v>131</v>
      </c>
      <c r="O20" s="187"/>
      <c r="P20" s="187"/>
      <c r="Q20" s="187"/>
      <c r="R20" s="188"/>
      <c r="S20" s="189" t="s">
        <v>133</v>
      </c>
      <c r="T20" s="190"/>
      <c r="U20" s="190"/>
      <c r="V20" s="190"/>
      <c r="W20" s="191"/>
      <c r="X20" s="103"/>
      <c r="Y20" s="103"/>
      <c r="Z20" s="103"/>
      <c r="AA20" s="103"/>
      <c r="AB20" s="103"/>
    </row>
    <row r="21" spans="14:28" ht="30" customHeight="1">
      <c r="N21" s="192" t="s">
        <v>132</v>
      </c>
      <c r="O21" s="193"/>
      <c r="P21" s="193"/>
      <c r="Q21" s="193"/>
      <c r="R21" s="194"/>
      <c r="S21" s="195" t="s">
        <v>134</v>
      </c>
      <c r="T21" s="196"/>
      <c r="U21" s="196"/>
      <c r="V21" s="196"/>
      <c r="W21" s="197"/>
      <c r="X21" s="103"/>
      <c r="Y21" s="103"/>
      <c r="Z21" s="103"/>
      <c r="AA21" s="103"/>
      <c r="AB21" s="103"/>
    </row>
    <row r="22" spans="14:28">
      <c r="N22" s="121" t="s">
        <v>0</v>
      </c>
      <c r="O22" s="121" t="s">
        <v>1</v>
      </c>
      <c r="P22" s="121" t="s">
        <v>2</v>
      </c>
      <c r="Q22" s="121" t="s">
        <v>3</v>
      </c>
      <c r="R22" s="121" t="s">
        <v>70</v>
      </c>
      <c r="S22" s="121" t="s">
        <v>0</v>
      </c>
      <c r="T22" s="121" t="s">
        <v>1</v>
      </c>
      <c r="U22" s="121" t="s">
        <v>2</v>
      </c>
      <c r="V22" s="121" t="s">
        <v>3</v>
      </c>
      <c r="W22" s="121" t="s">
        <v>70</v>
      </c>
    </row>
    <row r="23" spans="14:28">
      <c r="N23" s="122">
        <v>30</v>
      </c>
      <c r="O23" s="122"/>
      <c r="P23" s="122"/>
      <c r="Q23" s="122">
        <v>15</v>
      </c>
      <c r="R23" s="122">
        <v>3</v>
      </c>
      <c r="S23" s="122">
        <v>30</v>
      </c>
      <c r="T23" s="122">
        <v>15</v>
      </c>
      <c r="U23" s="122"/>
      <c r="V23" s="122">
        <v>15</v>
      </c>
      <c r="W23" s="122">
        <v>5</v>
      </c>
    </row>
  </sheetData>
  <mergeCells count="44">
    <mergeCell ref="C3:G3"/>
    <mergeCell ref="H3:L3"/>
    <mergeCell ref="N3:R3"/>
    <mergeCell ref="S3:W3"/>
    <mergeCell ref="X3:AB3"/>
    <mergeCell ref="N4:R4"/>
    <mergeCell ref="S4:W4"/>
    <mergeCell ref="X4:AB4"/>
    <mergeCell ref="N5:R5"/>
    <mergeCell ref="C5:G5"/>
    <mergeCell ref="H5:L5"/>
    <mergeCell ref="S5:W5"/>
    <mergeCell ref="X5:AB5"/>
    <mergeCell ref="N6:R6"/>
    <mergeCell ref="S6:W6"/>
    <mergeCell ref="X6:AB6"/>
    <mergeCell ref="C6:G6"/>
    <mergeCell ref="H6:L6"/>
    <mergeCell ref="N11:R11"/>
    <mergeCell ref="S11:W11"/>
    <mergeCell ref="X11:AB11"/>
    <mergeCell ref="N9:R9"/>
    <mergeCell ref="S9:W9"/>
    <mergeCell ref="X9:AB9"/>
    <mergeCell ref="C10:G10"/>
    <mergeCell ref="N10:R10"/>
    <mergeCell ref="S10:W10"/>
    <mergeCell ref="X10:AB10"/>
    <mergeCell ref="X15:AB15"/>
    <mergeCell ref="C11:G11"/>
    <mergeCell ref="N19:R19"/>
    <mergeCell ref="S19:W19"/>
    <mergeCell ref="N16:R16"/>
    <mergeCell ref="S16:W16"/>
    <mergeCell ref="X16:AB16"/>
    <mergeCell ref="N14:R14"/>
    <mergeCell ref="S14:W14"/>
    <mergeCell ref="X14:AB14"/>
    <mergeCell ref="N15:R15"/>
    <mergeCell ref="N20:R20"/>
    <mergeCell ref="S20:W20"/>
    <mergeCell ref="N21:R21"/>
    <mergeCell ref="S21:W21"/>
    <mergeCell ref="S15:W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B46"/>
  <sheetViews>
    <sheetView showGridLines="0" workbookViewId="0">
      <selection activeCell="L29" sqref="L29"/>
    </sheetView>
  </sheetViews>
  <sheetFormatPr defaultColWidth="9.140625" defaultRowHeight="14.25"/>
  <cols>
    <col min="1" max="1" width="5" style="92" customWidth="1"/>
    <col min="2" max="2" width="3.5703125" style="92" customWidth="1"/>
    <col min="3" max="28" width="7.7109375" style="92" customWidth="1"/>
    <col min="29" max="29" width="2.85546875" style="92" customWidth="1"/>
    <col min="30" max="16384" width="9.140625" style="92"/>
  </cols>
  <sheetData>
    <row r="3" spans="3:28" ht="15.75">
      <c r="C3" s="261" t="s">
        <v>6</v>
      </c>
      <c r="D3" s="262"/>
      <c r="E3" s="262"/>
      <c r="F3" s="262"/>
      <c r="G3" s="263"/>
      <c r="H3" s="261" t="s">
        <v>7</v>
      </c>
      <c r="I3" s="262"/>
      <c r="J3" s="262"/>
      <c r="K3" s="262"/>
      <c r="L3" s="263"/>
      <c r="N3" s="261" t="s">
        <v>10</v>
      </c>
      <c r="O3" s="262"/>
      <c r="P3" s="262"/>
      <c r="Q3" s="262"/>
      <c r="R3" s="263"/>
      <c r="S3" s="261" t="s">
        <v>11</v>
      </c>
      <c r="T3" s="262"/>
      <c r="U3" s="262"/>
      <c r="V3" s="262"/>
      <c r="W3" s="263"/>
      <c r="X3" s="261" t="s">
        <v>12</v>
      </c>
      <c r="Y3" s="262"/>
      <c r="Z3" s="262"/>
      <c r="AA3" s="262"/>
      <c r="AB3" s="263"/>
    </row>
    <row r="4" spans="3:28">
      <c r="C4" s="152" t="s">
        <v>245</v>
      </c>
      <c r="D4" s="97"/>
      <c r="E4" s="97"/>
      <c r="F4" s="97"/>
      <c r="G4" s="98"/>
      <c r="H4" s="153" t="s">
        <v>246</v>
      </c>
      <c r="I4" s="97"/>
      <c r="J4" s="97"/>
      <c r="K4" s="97"/>
      <c r="L4" s="98"/>
      <c r="N4" s="255" t="s">
        <v>255</v>
      </c>
      <c r="O4" s="256"/>
      <c r="P4" s="256"/>
      <c r="Q4" s="256"/>
      <c r="R4" s="257"/>
      <c r="S4" s="255" t="s">
        <v>256</v>
      </c>
      <c r="T4" s="256"/>
      <c r="U4" s="256"/>
      <c r="V4" s="256"/>
      <c r="W4" s="257"/>
      <c r="X4" s="255" t="s">
        <v>257</v>
      </c>
      <c r="Y4" s="256"/>
      <c r="Z4" s="256"/>
      <c r="AA4" s="256"/>
      <c r="AB4" s="257"/>
    </row>
    <row r="5" spans="3:28" ht="30" customHeight="1">
      <c r="C5" s="258" t="s">
        <v>247</v>
      </c>
      <c r="D5" s="264"/>
      <c r="E5" s="264"/>
      <c r="F5" s="264"/>
      <c r="G5" s="260"/>
      <c r="H5" s="258" t="s">
        <v>249</v>
      </c>
      <c r="I5" s="264"/>
      <c r="J5" s="264"/>
      <c r="K5" s="264"/>
      <c r="L5" s="260"/>
      <c r="N5" s="249" t="s">
        <v>258</v>
      </c>
      <c r="O5" s="250"/>
      <c r="P5" s="250"/>
      <c r="Q5" s="250"/>
      <c r="R5" s="251"/>
      <c r="S5" s="249" t="s">
        <v>260</v>
      </c>
      <c r="T5" s="250"/>
      <c r="U5" s="250"/>
      <c r="V5" s="250"/>
      <c r="W5" s="251"/>
      <c r="X5" s="249" t="s">
        <v>262</v>
      </c>
      <c r="Y5" s="250"/>
      <c r="Z5" s="250"/>
      <c r="AA5" s="250"/>
      <c r="AB5" s="251"/>
    </row>
    <row r="6" spans="3:28" ht="30" customHeight="1">
      <c r="C6" s="219" t="s">
        <v>248</v>
      </c>
      <c r="D6" s="220"/>
      <c r="E6" s="220"/>
      <c r="F6" s="220"/>
      <c r="G6" s="221"/>
      <c r="H6" s="219" t="s">
        <v>250</v>
      </c>
      <c r="I6" s="220"/>
      <c r="J6" s="220"/>
      <c r="K6" s="220"/>
      <c r="L6" s="221"/>
      <c r="N6" s="252" t="s">
        <v>259</v>
      </c>
      <c r="O6" s="253"/>
      <c r="P6" s="253"/>
      <c r="Q6" s="253"/>
      <c r="R6" s="254"/>
      <c r="S6" s="252" t="s">
        <v>261</v>
      </c>
      <c r="T6" s="253"/>
      <c r="U6" s="253"/>
      <c r="V6" s="253"/>
      <c r="W6" s="254"/>
      <c r="X6" s="252" t="s">
        <v>263</v>
      </c>
      <c r="Y6" s="253"/>
      <c r="Z6" s="253"/>
      <c r="AA6" s="253"/>
      <c r="AB6" s="254"/>
    </row>
    <row r="7" spans="3:28">
      <c r="C7" s="121" t="s">
        <v>0</v>
      </c>
      <c r="D7" s="121" t="s">
        <v>1</v>
      </c>
      <c r="E7" s="121" t="s">
        <v>2</v>
      </c>
      <c r="F7" s="121" t="s">
        <v>3</v>
      </c>
      <c r="G7" s="121" t="s">
        <v>70</v>
      </c>
      <c r="H7" s="121" t="s">
        <v>0</v>
      </c>
      <c r="I7" s="121" t="s">
        <v>1</v>
      </c>
      <c r="J7" s="121" t="s">
        <v>2</v>
      </c>
      <c r="K7" s="121" t="s">
        <v>3</v>
      </c>
      <c r="L7" s="121" t="s">
        <v>70</v>
      </c>
      <c r="N7" s="121" t="s">
        <v>0</v>
      </c>
      <c r="O7" s="121" t="s">
        <v>1</v>
      </c>
      <c r="P7" s="121" t="s">
        <v>2</v>
      </c>
      <c r="Q7" s="121" t="s">
        <v>3</v>
      </c>
      <c r="R7" s="121" t="s">
        <v>70</v>
      </c>
      <c r="S7" s="121" t="s">
        <v>0</v>
      </c>
      <c r="T7" s="121" t="s">
        <v>1</v>
      </c>
      <c r="U7" s="121" t="s">
        <v>2</v>
      </c>
      <c r="V7" s="121" t="s">
        <v>3</v>
      </c>
      <c r="W7" s="121" t="s">
        <v>70</v>
      </c>
      <c r="X7" s="121" t="s">
        <v>0</v>
      </c>
      <c r="Y7" s="121" t="s">
        <v>1</v>
      </c>
      <c r="Z7" s="121" t="s">
        <v>2</v>
      </c>
      <c r="AA7" s="121" t="s">
        <v>3</v>
      </c>
      <c r="AB7" s="121" t="s">
        <v>70</v>
      </c>
    </row>
    <row r="8" spans="3:28">
      <c r="C8" s="122">
        <v>15</v>
      </c>
      <c r="D8" s="122">
        <v>15</v>
      </c>
      <c r="E8" s="122"/>
      <c r="F8" s="122"/>
      <c r="G8" s="122">
        <v>2</v>
      </c>
      <c r="H8" s="122">
        <v>30</v>
      </c>
      <c r="I8" s="122">
        <v>15</v>
      </c>
      <c r="J8" s="122"/>
      <c r="K8" s="122"/>
      <c r="L8" s="122">
        <v>3</v>
      </c>
      <c r="N8" s="122">
        <v>15</v>
      </c>
      <c r="O8" s="122"/>
      <c r="P8" s="122">
        <v>30</v>
      </c>
      <c r="Q8" s="122"/>
      <c r="R8" s="122">
        <v>3</v>
      </c>
      <c r="S8" s="122">
        <v>30</v>
      </c>
      <c r="T8" s="122">
        <v>15</v>
      </c>
      <c r="U8" s="122"/>
      <c r="V8" s="122"/>
      <c r="W8" s="122">
        <v>4</v>
      </c>
      <c r="X8" s="122">
        <v>15</v>
      </c>
      <c r="Y8" s="122">
        <v>15</v>
      </c>
      <c r="Z8" s="122"/>
      <c r="AA8" s="122">
        <v>15</v>
      </c>
      <c r="AB8" s="122">
        <v>3</v>
      </c>
    </row>
    <row r="9" spans="3:28">
      <c r="C9" s="102" t="s">
        <v>167</v>
      </c>
      <c r="D9" s="99"/>
      <c r="E9" s="99"/>
      <c r="F9" s="99"/>
      <c r="G9" s="100"/>
      <c r="N9" s="234" t="s">
        <v>264</v>
      </c>
      <c r="O9" s="235"/>
      <c r="P9" s="235"/>
      <c r="Q9" s="235"/>
      <c r="R9" s="236"/>
      <c r="S9" s="234" t="s">
        <v>265</v>
      </c>
      <c r="T9" s="235"/>
      <c r="U9" s="235"/>
      <c r="V9" s="235"/>
      <c r="W9" s="236"/>
      <c r="X9" s="237" t="s">
        <v>208</v>
      </c>
      <c r="Y9" s="238"/>
      <c r="Z9" s="238"/>
      <c r="AA9" s="238"/>
      <c r="AB9" s="239"/>
    </row>
    <row r="10" spans="3:28" ht="30" customHeight="1">
      <c r="C10" s="240" t="s">
        <v>252</v>
      </c>
      <c r="D10" s="241"/>
      <c r="E10" s="241"/>
      <c r="F10" s="241"/>
      <c r="G10" s="242"/>
      <c r="N10" s="243" t="s">
        <v>230</v>
      </c>
      <c r="O10" s="244"/>
      <c r="P10" s="244"/>
      <c r="Q10" s="244"/>
      <c r="R10" s="245"/>
      <c r="S10" s="243" t="s">
        <v>232</v>
      </c>
      <c r="T10" s="244"/>
      <c r="U10" s="244"/>
      <c r="V10" s="244"/>
      <c r="W10" s="245"/>
      <c r="X10" s="246" t="s">
        <v>236</v>
      </c>
      <c r="Y10" s="247"/>
      <c r="Z10" s="247"/>
      <c r="AA10" s="247"/>
      <c r="AB10" s="248"/>
    </row>
    <row r="11" spans="3:28" ht="30" customHeight="1">
      <c r="C11" s="204" t="s">
        <v>254</v>
      </c>
      <c r="D11" s="205"/>
      <c r="E11" s="205"/>
      <c r="F11" s="205"/>
      <c r="G11" s="206"/>
      <c r="N11" s="222" t="s">
        <v>231</v>
      </c>
      <c r="O11" s="223"/>
      <c r="P11" s="223"/>
      <c r="Q11" s="223"/>
      <c r="R11" s="224"/>
      <c r="S11" s="222" t="s">
        <v>233</v>
      </c>
      <c r="T11" s="223"/>
      <c r="U11" s="223"/>
      <c r="V11" s="223"/>
      <c r="W11" s="224"/>
      <c r="X11" s="225" t="s">
        <v>237</v>
      </c>
      <c r="Y11" s="226"/>
      <c r="Z11" s="226"/>
      <c r="AA11" s="226"/>
      <c r="AB11" s="227"/>
    </row>
    <row r="12" spans="3:28">
      <c r="C12" s="121" t="s">
        <v>0</v>
      </c>
      <c r="D12" s="121" t="s">
        <v>1</v>
      </c>
      <c r="E12" s="121" t="s">
        <v>2</v>
      </c>
      <c r="F12" s="121" t="s">
        <v>3</v>
      </c>
      <c r="G12" s="121" t="s">
        <v>70</v>
      </c>
      <c r="N12" s="121" t="s">
        <v>0</v>
      </c>
      <c r="O12" s="121" t="s">
        <v>1</v>
      </c>
      <c r="P12" s="121" t="s">
        <v>2</v>
      </c>
      <c r="Q12" s="121" t="s">
        <v>3</v>
      </c>
      <c r="R12" s="121" t="s">
        <v>70</v>
      </c>
      <c r="S12" s="121" t="s">
        <v>0</v>
      </c>
      <c r="T12" s="121" t="s">
        <v>1</v>
      </c>
      <c r="U12" s="121" t="s">
        <v>2</v>
      </c>
      <c r="V12" s="121" t="s">
        <v>3</v>
      </c>
      <c r="W12" s="121" t="s">
        <v>70</v>
      </c>
      <c r="X12" s="121" t="s">
        <v>0</v>
      </c>
      <c r="Y12" s="121" t="s">
        <v>1</v>
      </c>
      <c r="Z12" s="121" t="s">
        <v>2</v>
      </c>
      <c r="AA12" s="121" t="s">
        <v>3</v>
      </c>
      <c r="AB12" s="121" t="s">
        <v>70</v>
      </c>
    </row>
    <row r="13" spans="3:28">
      <c r="C13" s="122">
        <v>30</v>
      </c>
      <c r="D13" s="122"/>
      <c r="E13" s="122"/>
      <c r="F13" s="122"/>
      <c r="G13" s="122">
        <v>2</v>
      </c>
      <c r="N13" s="122">
        <v>15</v>
      </c>
      <c r="O13" s="122">
        <v>15</v>
      </c>
      <c r="P13" s="122"/>
      <c r="Q13" s="122"/>
      <c r="R13" s="122">
        <v>3</v>
      </c>
      <c r="S13" s="122">
        <v>30</v>
      </c>
      <c r="T13" s="122">
        <v>15</v>
      </c>
      <c r="U13" s="122"/>
      <c r="V13" s="122">
        <v>15</v>
      </c>
      <c r="W13" s="122">
        <v>4</v>
      </c>
      <c r="X13" s="122">
        <v>30</v>
      </c>
      <c r="Y13" s="122"/>
      <c r="Z13" s="122">
        <v>30</v>
      </c>
      <c r="AA13" s="122"/>
      <c r="AB13" s="122">
        <v>5</v>
      </c>
    </row>
    <row r="14" spans="3:28">
      <c r="N14" s="228" t="s">
        <v>267</v>
      </c>
      <c r="O14" s="229"/>
      <c r="P14" s="229"/>
      <c r="Q14" s="229"/>
      <c r="R14" s="230"/>
      <c r="S14" s="228" t="s">
        <v>266</v>
      </c>
      <c r="T14" s="229"/>
      <c r="U14" s="229"/>
      <c r="V14" s="229"/>
      <c r="W14" s="230"/>
      <c r="X14" s="231" t="s">
        <v>210</v>
      </c>
      <c r="Y14" s="232"/>
      <c r="Z14" s="232"/>
      <c r="AA14" s="232"/>
      <c r="AB14" s="233"/>
    </row>
    <row r="15" spans="3:28" ht="30" customHeight="1">
      <c r="D15" s="147"/>
      <c r="N15" s="198" t="s">
        <v>238</v>
      </c>
      <c r="O15" s="199"/>
      <c r="P15" s="199"/>
      <c r="Q15" s="199"/>
      <c r="R15" s="200"/>
      <c r="S15" s="198" t="s">
        <v>241</v>
      </c>
      <c r="T15" s="199"/>
      <c r="U15" s="199"/>
      <c r="V15" s="199"/>
      <c r="W15" s="200"/>
      <c r="X15" s="201" t="s">
        <v>243</v>
      </c>
      <c r="Y15" s="202"/>
      <c r="Z15" s="202"/>
      <c r="AA15" s="202"/>
      <c r="AB15" s="203"/>
    </row>
    <row r="16" spans="3:28" ht="30" customHeight="1">
      <c r="D16" s="147"/>
      <c r="N16" s="213" t="s">
        <v>239</v>
      </c>
      <c r="O16" s="214"/>
      <c r="P16" s="214"/>
      <c r="Q16" s="214"/>
      <c r="R16" s="215"/>
      <c r="S16" s="213" t="s">
        <v>242</v>
      </c>
      <c r="T16" s="214"/>
      <c r="U16" s="214"/>
      <c r="V16" s="214"/>
      <c r="W16" s="215"/>
      <c r="X16" s="216" t="s">
        <v>244</v>
      </c>
      <c r="Y16" s="217"/>
      <c r="Z16" s="217"/>
      <c r="AA16" s="217"/>
      <c r="AB16" s="218"/>
    </row>
    <row r="17" spans="3:28">
      <c r="D17" s="147"/>
      <c r="N17" s="121" t="s">
        <v>0</v>
      </c>
      <c r="O17" s="121" t="s">
        <v>1</v>
      </c>
      <c r="P17" s="121" t="s">
        <v>2</v>
      </c>
      <c r="Q17" s="121" t="s">
        <v>3</v>
      </c>
      <c r="R17" s="121" t="s">
        <v>70</v>
      </c>
      <c r="S17" s="121" t="s">
        <v>0</v>
      </c>
      <c r="T17" s="121" t="s">
        <v>1</v>
      </c>
      <c r="U17" s="121" t="s">
        <v>2</v>
      </c>
      <c r="V17" s="121" t="s">
        <v>3</v>
      </c>
      <c r="W17" s="121" t="s">
        <v>70</v>
      </c>
      <c r="X17" s="121" t="s">
        <v>0</v>
      </c>
      <c r="Y17" s="121" t="s">
        <v>1</v>
      </c>
      <c r="Z17" s="121" t="s">
        <v>2</v>
      </c>
      <c r="AA17" s="121" t="s">
        <v>3</v>
      </c>
      <c r="AB17" s="121" t="s">
        <v>70</v>
      </c>
    </row>
    <row r="18" spans="3:28">
      <c r="D18" s="148"/>
      <c r="N18" s="122">
        <v>30</v>
      </c>
      <c r="O18" s="122"/>
      <c r="P18" s="122">
        <v>30</v>
      </c>
      <c r="Q18" s="122"/>
      <c r="R18" s="122">
        <v>4</v>
      </c>
      <c r="S18" s="122">
        <v>30</v>
      </c>
      <c r="T18" s="122"/>
      <c r="U18" s="122"/>
      <c r="V18" s="122">
        <v>30</v>
      </c>
      <c r="W18" s="122">
        <v>4</v>
      </c>
      <c r="X18" s="122">
        <v>30</v>
      </c>
      <c r="Y18" s="122"/>
      <c r="Z18" s="122">
        <v>30</v>
      </c>
      <c r="AA18" s="122"/>
      <c r="AB18" s="122">
        <v>5</v>
      </c>
    </row>
    <row r="19" spans="3:28">
      <c r="D19" s="132"/>
      <c r="N19" s="207" t="s">
        <v>211</v>
      </c>
      <c r="O19" s="208"/>
      <c r="P19" s="208"/>
      <c r="Q19" s="208"/>
      <c r="R19" s="209"/>
      <c r="S19" s="210" t="s">
        <v>209</v>
      </c>
      <c r="T19" s="211"/>
      <c r="U19" s="211"/>
      <c r="V19" s="211"/>
      <c r="W19" s="212"/>
      <c r="X19" s="103"/>
      <c r="Y19" s="103"/>
      <c r="Z19" s="103"/>
      <c r="AA19" s="103"/>
      <c r="AB19" s="103"/>
    </row>
    <row r="20" spans="3:28" ht="30" customHeight="1">
      <c r="C20" s="133"/>
      <c r="D20" s="132"/>
      <c r="N20" s="186" t="s">
        <v>269</v>
      </c>
      <c r="O20" s="187"/>
      <c r="P20" s="187"/>
      <c r="Q20" s="187"/>
      <c r="R20" s="188"/>
      <c r="S20" s="189" t="s">
        <v>271</v>
      </c>
      <c r="T20" s="190"/>
      <c r="U20" s="190"/>
      <c r="V20" s="190"/>
      <c r="W20" s="191"/>
      <c r="X20" s="103"/>
      <c r="Y20" s="103"/>
      <c r="Z20" s="103"/>
      <c r="AA20" s="103"/>
      <c r="AB20" s="103"/>
    </row>
    <row r="21" spans="3:28" ht="30" customHeight="1">
      <c r="C21" s="151"/>
      <c r="D21" s="132"/>
      <c r="N21" s="192" t="s">
        <v>270</v>
      </c>
      <c r="O21" s="193"/>
      <c r="P21" s="193"/>
      <c r="Q21" s="193"/>
      <c r="R21" s="194"/>
      <c r="S21" s="195" t="s">
        <v>272</v>
      </c>
      <c r="T21" s="196"/>
      <c r="U21" s="196"/>
      <c r="V21" s="196"/>
      <c r="W21" s="197"/>
      <c r="X21" s="103"/>
      <c r="Y21" s="103"/>
      <c r="Z21" s="103"/>
      <c r="AA21" s="103"/>
      <c r="AB21" s="103"/>
    </row>
    <row r="22" spans="3:28">
      <c r="C22" s="151"/>
      <c r="D22" s="148"/>
      <c r="N22" s="121" t="s">
        <v>0</v>
      </c>
      <c r="O22" s="121" t="s">
        <v>1</v>
      </c>
      <c r="P22" s="121" t="s">
        <v>2</v>
      </c>
      <c r="Q22" s="121" t="s">
        <v>3</v>
      </c>
      <c r="R22" s="121" t="s">
        <v>70</v>
      </c>
      <c r="S22" s="121" t="s">
        <v>0</v>
      </c>
      <c r="T22" s="121" t="s">
        <v>1</v>
      </c>
      <c r="U22" s="121" t="s">
        <v>2</v>
      </c>
      <c r="V22" s="121" t="s">
        <v>3</v>
      </c>
      <c r="W22" s="121" t="s">
        <v>70</v>
      </c>
    </row>
    <row r="23" spans="3:28">
      <c r="C23" s="150"/>
      <c r="D23" s="132"/>
      <c r="N23" s="122">
        <v>30</v>
      </c>
      <c r="O23" s="122"/>
      <c r="P23" s="122"/>
      <c r="Q23" s="122">
        <v>15</v>
      </c>
      <c r="R23" s="122">
        <v>3</v>
      </c>
      <c r="S23" s="122">
        <v>30</v>
      </c>
      <c r="T23" s="122">
        <v>15</v>
      </c>
      <c r="U23" s="122"/>
      <c r="V23" s="122">
        <v>15</v>
      </c>
      <c r="W23" s="122">
        <v>5</v>
      </c>
    </row>
    <row r="24" spans="3:28">
      <c r="C24" s="133"/>
      <c r="D24" s="132"/>
    </row>
    <row r="25" spans="3:28">
      <c r="C25" s="151"/>
      <c r="D25" s="132"/>
    </row>
    <row r="26" spans="3:28">
      <c r="C26" s="151"/>
      <c r="D26" s="148"/>
    </row>
    <row r="27" spans="3:28">
      <c r="C27" s="150"/>
      <c r="D27" s="147"/>
    </row>
    <row r="28" spans="3:28">
      <c r="C28" s="133"/>
      <c r="D28" s="147"/>
    </row>
    <row r="29" spans="3:28">
      <c r="C29" s="131"/>
      <c r="D29" s="147"/>
    </row>
    <row r="30" spans="3:28">
      <c r="C30" s="151"/>
      <c r="D30" s="148"/>
    </row>
    <row r="31" spans="3:28">
      <c r="C31" s="131"/>
      <c r="D31" s="147"/>
    </row>
    <row r="32" spans="3:28">
      <c r="C32" s="131"/>
    </row>
    <row r="33" spans="3:3">
      <c r="C33" s="131"/>
    </row>
    <row r="34" spans="3:3">
      <c r="C34" s="150"/>
    </row>
    <row r="46" spans="3:3">
      <c r="C46" s="148"/>
    </row>
  </sheetData>
  <mergeCells count="44">
    <mergeCell ref="N19:R19"/>
    <mergeCell ref="S19:W19"/>
    <mergeCell ref="N20:R20"/>
    <mergeCell ref="S20:W20"/>
    <mergeCell ref="N21:R21"/>
    <mergeCell ref="S21:W21"/>
    <mergeCell ref="N15:R15"/>
    <mergeCell ref="S15:W15"/>
    <mergeCell ref="X15:AB15"/>
    <mergeCell ref="N16:R16"/>
    <mergeCell ref="S16:W16"/>
    <mergeCell ref="X16:AB16"/>
    <mergeCell ref="C11:G11"/>
    <mergeCell ref="N11:R11"/>
    <mergeCell ref="S11:W11"/>
    <mergeCell ref="X11:AB11"/>
    <mergeCell ref="N14:R14"/>
    <mergeCell ref="S14:W14"/>
    <mergeCell ref="X14:AB14"/>
    <mergeCell ref="N9:R9"/>
    <mergeCell ref="S9:W9"/>
    <mergeCell ref="X9:AB9"/>
    <mergeCell ref="C10:G10"/>
    <mergeCell ref="N10:R10"/>
    <mergeCell ref="S10:W10"/>
    <mergeCell ref="X10:AB10"/>
    <mergeCell ref="C5:G5"/>
    <mergeCell ref="H5:L5"/>
    <mergeCell ref="N5:R5"/>
    <mergeCell ref="S5:W5"/>
    <mergeCell ref="X5:AB5"/>
    <mergeCell ref="C6:G6"/>
    <mergeCell ref="H6:L6"/>
    <mergeCell ref="N6:R6"/>
    <mergeCell ref="S6:W6"/>
    <mergeCell ref="X6:AB6"/>
    <mergeCell ref="N4:R4"/>
    <mergeCell ref="S4:W4"/>
    <mergeCell ref="X4:AB4"/>
    <mergeCell ref="C3:G3"/>
    <mergeCell ref="H3:L3"/>
    <mergeCell ref="N3:R3"/>
    <mergeCell ref="S3:W3"/>
    <mergeCell ref="X3:AB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23"/>
  <sheetViews>
    <sheetView zoomScale="130" zoomScaleNormal="130" workbookViewId="0">
      <selection activeCell="D1" sqref="D1"/>
    </sheetView>
  </sheetViews>
  <sheetFormatPr defaultRowHeight="12.75"/>
  <cols>
    <col min="1" max="1" width="4.5703125" customWidth="1"/>
    <col min="2" max="2" width="4.140625" style="135" customWidth="1"/>
    <col min="3" max="3" width="2" style="135" bestFit="1" customWidth="1"/>
    <col min="4" max="4" width="67" style="135" bestFit="1" customWidth="1"/>
    <col min="5" max="5" width="3.85546875" style="135" customWidth="1"/>
    <col min="6" max="6" width="58" style="135" bestFit="1" customWidth="1"/>
    <col min="7" max="7" width="4.42578125" customWidth="1"/>
    <col min="8" max="8" width="3" customWidth="1"/>
  </cols>
  <sheetData>
    <row r="3" spans="3:6">
      <c r="C3" s="267" t="s">
        <v>45</v>
      </c>
      <c r="D3" s="268"/>
      <c r="F3" s="136" t="s">
        <v>223</v>
      </c>
    </row>
    <row r="4" spans="3:6">
      <c r="C4" s="137">
        <v>1</v>
      </c>
      <c r="D4" s="138" t="s">
        <v>39</v>
      </c>
      <c r="F4" s="134" t="s">
        <v>168</v>
      </c>
    </row>
    <row r="5" spans="3:6">
      <c r="C5" s="137">
        <v>2</v>
      </c>
      <c r="D5" s="138" t="s">
        <v>148</v>
      </c>
      <c r="F5" s="139" t="s">
        <v>186</v>
      </c>
    </row>
    <row r="6" spans="3:6">
      <c r="C6" s="137">
        <v>3</v>
      </c>
      <c r="D6" s="138" t="s">
        <v>18</v>
      </c>
      <c r="F6" s="134" t="s">
        <v>180</v>
      </c>
    </row>
    <row r="7" spans="3:6">
      <c r="C7" s="137">
        <v>4</v>
      </c>
      <c r="D7" s="137" t="s">
        <v>34</v>
      </c>
      <c r="F7" s="134" t="s">
        <v>167</v>
      </c>
    </row>
    <row r="8" spans="3:6">
      <c r="C8" s="137">
        <v>5</v>
      </c>
      <c r="D8" s="138" t="s">
        <v>40</v>
      </c>
      <c r="F8" s="134" t="s">
        <v>187</v>
      </c>
    </row>
    <row r="9" spans="3:6">
      <c r="C9" s="265" t="s">
        <v>33</v>
      </c>
      <c r="D9" s="266"/>
      <c r="F9" s="136" t="s">
        <v>222</v>
      </c>
    </row>
    <row r="10" spans="3:6">
      <c r="C10" s="137">
        <v>1</v>
      </c>
      <c r="D10" s="137" t="s">
        <v>25</v>
      </c>
      <c r="F10" s="134" t="s">
        <v>188</v>
      </c>
    </row>
    <row r="11" spans="3:6">
      <c r="C11" s="137">
        <v>2</v>
      </c>
      <c r="D11" s="140" t="s">
        <v>47</v>
      </c>
      <c r="F11" s="134" t="s">
        <v>150</v>
      </c>
    </row>
    <row r="12" spans="3:6">
      <c r="C12" s="137">
        <v>3</v>
      </c>
      <c r="D12" s="137" t="s">
        <v>21</v>
      </c>
      <c r="F12" s="134" t="s">
        <v>170</v>
      </c>
    </row>
    <row r="13" spans="3:6">
      <c r="C13" s="137">
        <v>4</v>
      </c>
      <c r="D13" s="140" t="s">
        <v>46</v>
      </c>
      <c r="F13" s="134" t="s">
        <v>166</v>
      </c>
    </row>
    <row r="14" spans="3:6">
      <c r="C14" s="137">
        <v>5</v>
      </c>
      <c r="D14" s="137" t="s">
        <v>19</v>
      </c>
      <c r="F14" s="134" t="s">
        <v>153</v>
      </c>
    </row>
    <row r="15" spans="3:6">
      <c r="C15" s="137">
        <v>6</v>
      </c>
      <c r="D15" s="137" t="s">
        <v>29</v>
      </c>
      <c r="F15" s="134" t="s">
        <v>161</v>
      </c>
    </row>
    <row r="16" spans="3:6">
      <c r="C16" s="265" t="s">
        <v>102</v>
      </c>
      <c r="D16" s="266"/>
      <c r="F16" s="136" t="s">
        <v>221</v>
      </c>
    </row>
    <row r="17" spans="3:6">
      <c r="C17" s="137">
        <v>1</v>
      </c>
      <c r="D17" s="141" t="s">
        <v>48</v>
      </c>
      <c r="F17" s="134" t="s">
        <v>189</v>
      </c>
    </row>
    <row r="18" spans="3:6">
      <c r="C18" s="137">
        <v>2</v>
      </c>
      <c r="D18" s="137" t="s">
        <v>49</v>
      </c>
      <c r="F18" s="134" t="s">
        <v>190</v>
      </c>
    </row>
    <row r="19" spans="3:6">
      <c r="C19" s="137">
        <v>3</v>
      </c>
      <c r="D19" s="137" t="s">
        <v>80</v>
      </c>
      <c r="F19" s="134" t="s">
        <v>191</v>
      </c>
    </row>
    <row r="20" spans="3:6">
      <c r="C20" s="137">
        <v>4</v>
      </c>
      <c r="D20" s="137" t="s">
        <v>81</v>
      </c>
      <c r="F20" s="134" t="s">
        <v>192</v>
      </c>
    </row>
    <row r="21" spans="3:6">
      <c r="C21" s="137">
        <v>5</v>
      </c>
      <c r="D21" s="137" t="s">
        <v>26</v>
      </c>
      <c r="F21" s="142" t="s">
        <v>176</v>
      </c>
    </row>
    <row r="22" spans="3:6">
      <c r="C22" s="137">
        <v>6</v>
      </c>
      <c r="D22" s="137" t="s">
        <v>36</v>
      </c>
      <c r="F22" s="142" t="s">
        <v>193</v>
      </c>
    </row>
    <row r="23" spans="3:6">
      <c r="C23" s="137">
        <v>7</v>
      </c>
      <c r="D23" s="137" t="s">
        <v>103</v>
      </c>
      <c r="F23" s="142" t="s">
        <v>194</v>
      </c>
    </row>
    <row r="24" spans="3:6">
      <c r="C24" s="137">
        <v>8</v>
      </c>
      <c r="D24" s="137" t="s">
        <v>88</v>
      </c>
      <c r="F24" s="142" t="s">
        <v>195</v>
      </c>
    </row>
    <row r="25" spans="3:6">
      <c r="C25" s="265" t="s">
        <v>35</v>
      </c>
      <c r="D25" s="266"/>
      <c r="F25" s="136" t="s">
        <v>220</v>
      </c>
    </row>
    <row r="26" spans="3:6">
      <c r="C26" s="137">
        <v>1</v>
      </c>
      <c r="D26" s="137" t="s">
        <v>83</v>
      </c>
      <c r="F26" s="134" t="s">
        <v>196</v>
      </c>
    </row>
    <row r="27" spans="3:6">
      <c r="C27" s="137">
        <v>2</v>
      </c>
      <c r="D27" s="137" t="s">
        <v>27</v>
      </c>
      <c r="F27" s="134" t="s">
        <v>163</v>
      </c>
    </row>
    <row r="28" spans="3:6">
      <c r="C28" s="137">
        <v>3</v>
      </c>
      <c r="D28" s="137" t="s">
        <v>76</v>
      </c>
      <c r="F28" s="134" t="s">
        <v>178</v>
      </c>
    </row>
    <row r="29" spans="3:6">
      <c r="C29" s="137">
        <v>4</v>
      </c>
      <c r="D29" s="137" t="s">
        <v>82</v>
      </c>
      <c r="F29" s="134" t="s">
        <v>164</v>
      </c>
    </row>
    <row r="30" spans="3:6">
      <c r="C30" s="137">
        <v>5</v>
      </c>
      <c r="D30" s="137" t="s">
        <v>24</v>
      </c>
      <c r="F30" s="134" t="s">
        <v>174</v>
      </c>
    </row>
    <row r="31" spans="3:6">
      <c r="C31" s="137">
        <v>6</v>
      </c>
      <c r="D31" s="137" t="s">
        <v>28</v>
      </c>
      <c r="F31" s="134" t="s">
        <v>162</v>
      </c>
    </row>
    <row r="32" spans="3:6">
      <c r="C32" s="137">
        <v>7</v>
      </c>
      <c r="D32" s="137" t="s">
        <v>86</v>
      </c>
      <c r="F32" s="142" t="s">
        <v>197</v>
      </c>
    </row>
    <row r="33" spans="3:6">
      <c r="C33" s="265" t="s">
        <v>50</v>
      </c>
      <c r="D33" s="266"/>
      <c r="F33" s="136" t="s">
        <v>219</v>
      </c>
    </row>
    <row r="34" spans="3:6">
      <c r="C34" s="137">
        <v>1</v>
      </c>
      <c r="D34" s="137" t="s">
        <v>44</v>
      </c>
      <c r="F34" s="134" t="s">
        <v>179</v>
      </c>
    </row>
    <row r="35" spans="3:6">
      <c r="C35" s="137">
        <v>2</v>
      </c>
      <c r="D35" s="140" t="s">
        <v>51</v>
      </c>
      <c r="F35" s="134" t="s">
        <v>151</v>
      </c>
    </row>
    <row r="36" spans="3:6">
      <c r="C36" s="137">
        <v>3</v>
      </c>
      <c r="D36" s="137" t="s">
        <v>52</v>
      </c>
      <c r="F36" s="134" t="s">
        <v>160</v>
      </c>
    </row>
    <row r="37" spans="3:6">
      <c r="C37" s="137">
        <v>4</v>
      </c>
      <c r="D37" s="137" t="s">
        <v>23</v>
      </c>
      <c r="F37" s="142" t="s">
        <v>198</v>
      </c>
    </row>
    <row r="38" spans="3:6">
      <c r="C38" s="137">
        <v>5</v>
      </c>
      <c r="D38" s="137" t="s">
        <v>101</v>
      </c>
      <c r="F38" s="134" t="s">
        <v>165</v>
      </c>
    </row>
    <row r="39" spans="3:6">
      <c r="C39" s="265" t="s">
        <v>105</v>
      </c>
      <c r="D39" s="266"/>
      <c r="F39" s="136" t="s">
        <v>218</v>
      </c>
    </row>
    <row r="40" spans="3:6">
      <c r="C40" s="137">
        <v>1</v>
      </c>
      <c r="D40" s="143" t="s">
        <v>31</v>
      </c>
      <c r="F40" s="134" t="s">
        <v>199</v>
      </c>
    </row>
    <row r="41" spans="3:6">
      <c r="C41" s="137">
        <v>2</v>
      </c>
      <c r="D41" s="143" t="s">
        <v>84</v>
      </c>
      <c r="F41" s="134" t="s">
        <v>159</v>
      </c>
    </row>
    <row r="42" spans="3:6">
      <c r="C42" s="137">
        <v>3</v>
      </c>
      <c r="D42" s="143" t="s">
        <v>22</v>
      </c>
      <c r="F42" s="142" t="s">
        <v>200</v>
      </c>
    </row>
    <row r="43" spans="3:6">
      <c r="C43" s="137">
        <v>4</v>
      </c>
      <c r="D43" s="143" t="s">
        <v>53</v>
      </c>
      <c r="F43" s="134" t="s">
        <v>172</v>
      </c>
    </row>
    <row r="44" spans="3:6">
      <c r="C44" s="137">
        <v>5</v>
      </c>
      <c r="D44" s="143" t="s">
        <v>54</v>
      </c>
      <c r="F44" s="134" t="s">
        <v>154</v>
      </c>
    </row>
    <row r="45" spans="3:6">
      <c r="C45" s="137">
        <v>6</v>
      </c>
      <c r="D45" s="143" t="s">
        <v>55</v>
      </c>
      <c r="F45" s="134" t="s">
        <v>173</v>
      </c>
    </row>
    <row r="46" spans="3:6">
      <c r="C46" s="265" t="s">
        <v>85</v>
      </c>
      <c r="D46" s="266"/>
      <c r="F46" s="136" t="s">
        <v>217</v>
      </c>
    </row>
    <row r="47" spans="3:6">
      <c r="C47" s="137">
        <v>1</v>
      </c>
      <c r="D47" s="137" t="s">
        <v>56</v>
      </c>
      <c r="F47" s="134" t="s">
        <v>177</v>
      </c>
    </row>
    <row r="48" spans="3:6">
      <c r="C48" s="137">
        <v>2</v>
      </c>
      <c r="D48" s="137" t="s">
        <v>57</v>
      </c>
      <c r="F48" s="134" t="s">
        <v>152</v>
      </c>
    </row>
    <row r="49" spans="3:6">
      <c r="C49" s="137">
        <v>3</v>
      </c>
      <c r="D49" s="137" t="s">
        <v>30</v>
      </c>
      <c r="F49" s="142" t="s">
        <v>201</v>
      </c>
    </row>
    <row r="50" spans="3:6">
      <c r="C50" s="137">
        <v>4</v>
      </c>
      <c r="D50" s="137" t="s">
        <v>79</v>
      </c>
      <c r="F50" s="134" t="s">
        <v>202</v>
      </c>
    </row>
    <row r="51" spans="3:6">
      <c r="C51" s="137">
        <v>5</v>
      </c>
      <c r="D51" s="137" t="s">
        <v>58</v>
      </c>
      <c r="F51" s="134" t="s">
        <v>183</v>
      </c>
    </row>
    <row r="52" spans="3:6">
      <c r="C52" s="137">
        <v>6</v>
      </c>
      <c r="D52" s="137" t="s">
        <v>59</v>
      </c>
      <c r="F52" s="134" t="s">
        <v>203</v>
      </c>
    </row>
    <row r="53" spans="3:6">
      <c r="C53" s="137">
        <v>7</v>
      </c>
      <c r="D53" s="138" t="s">
        <v>87</v>
      </c>
      <c r="F53" s="136" t="s">
        <v>204</v>
      </c>
    </row>
    <row r="54" spans="3:6">
      <c r="C54" s="265" t="s">
        <v>106</v>
      </c>
      <c r="D54" s="266"/>
      <c r="F54" s="136" t="s">
        <v>216</v>
      </c>
    </row>
    <row r="55" spans="3:6">
      <c r="C55" s="137">
        <v>1</v>
      </c>
      <c r="D55" s="137" t="s">
        <v>74</v>
      </c>
      <c r="F55" s="134" t="s">
        <v>205</v>
      </c>
    </row>
    <row r="56" spans="3:6">
      <c r="C56" s="137">
        <v>2</v>
      </c>
      <c r="D56" s="137" t="s">
        <v>66</v>
      </c>
      <c r="F56" s="134" t="s">
        <v>206</v>
      </c>
    </row>
    <row r="57" spans="3:6">
      <c r="C57" s="137">
        <v>3</v>
      </c>
      <c r="D57" s="137" t="s">
        <v>73</v>
      </c>
      <c r="F57" s="136" t="s">
        <v>207</v>
      </c>
    </row>
    <row r="58" spans="3:6">
      <c r="C58" s="137">
        <v>4</v>
      </c>
      <c r="D58" s="137" t="s">
        <v>71</v>
      </c>
      <c r="F58" s="136" t="s">
        <v>208</v>
      </c>
    </row>
    <row r="59" spans="3:6">
      <c r="C59" s="137">
        <v>5</v>
      </c>
      <c r="D59" s="137" t="s">
        <v>77</v>
      </c>
      <c r="F59" s="136" t="s">
        <v>209</v>
      </c>
    </row>
    <row r="60" spans="3:6">
      <c r="C60" s="137">
        <v>6</v>
      </c>
      <c r="D60" s="137" t="s">
        <v>72</v>
      </c>
      <c r="F60" s="136" t="s">
        <v>210</v>
      </c>
    </row>
    <row r="61" spans="3:6">
      <c r="C61" s="137">
        <v>7</v>
      </c>
      <c r="D61" s="137" t="s">
        <v>75</v>
      </c>
      <c r="F61" s="136" t="s">
        <v>211</v>
      </c>
    </row>
    <row r="62" spans="3:6">
      <c r="C62" s="265" t="s">
        <v>107</v>
      </c>
      <c r="D62" s="266"/>
      <c r="F62" s="136" t="s">
        <v>215</v>
      </c>
    </row>
    <row r="63" spans="3:6">
      <c r="C63" s="144">
        <v>1</v>
      </c>
      <c r="D63" s="145" t="s">
        <v>147</v>
      </c>
      <c r="F63" s="136" t="s">
        <v>212</v>
      </c>
    </row>
    <row r="64" spans="3:6">
      <c r="C64" s="144">
        <v>2</v>
      </c>
      <c r="D64" s="145" t="s">
        <v>213</v>
      </c>
      <c r="F64" s="136" t="s">
        <v>214</v>
      </c>
    </row>
    <row r="65" spans="3:6">
      <c r="C65" s="144">
        <v>3</v>
      </c>
      <c r="D65" s="145" t="s">
        <v>37</v>
      </c>
      <c r="F65" s="136" t="s">
        <v>175</v>
      </c>
    </row>
    <row r="66" spans="3:6">
      <c r="C66" s="137">
        <v>4</v>
      </c>
      <c r="D66" s="146" t="s">
        <v>38</v>
      </c>
      <c r="F66" s="136" t="s">
        <v>171</v>
      </c>
    </row>
    <row r="69" spans="3:6">
      <c r="D69" s="135" t="s">
        <v>135</v>
      </c>
      <c r="F69" s="131" t="s">
        <v>168</v>
      </c>
    </row>
    <row r="70" spans="3:6">
      <c r="D70" s="135" t="s">
        <v>273</v>
      </c>
      <c r="F70" s="149" t="s">
        <v>184</v>
      </c>
    </row>
    <row r="71" spans="3:6">
      <c r="D71" s="135" t="s">
        <v>155</v>
      </c>
      <c r="F71" s="131" t="s">
        <v>156</v>
      </c>
    </row>
    <row r="72" spans="3:6">
      <c r="F72" s="150"/>
    </row>
    <row r="73" spans="3:6">
      <c r="D73" s="135" t="s">
        <v>136</v>
      </c>
      <c r="F73" s="131" t="s">
        <v>168</v>
      </c>
    </row>
    <row r="74" spans="3:6">
      <c r="D74" s="135" t="s">
        <v>274</v>
      </c>
      <c r="F74" s="149" t="s">
        <v>185</v>
      </c>
    </row>
    <row r="75" spans="3:6">
      <c r="D75" s="135" t="s">
        <v>157</v>
      </c>
      <c r="F75" s="131" t="s">
        <v>158</v>
      </c>
    </row>
    <row r="76" spans="3:6">
      <c r="F76" s="150"/>
    </row>
    <row r="77" spans="3:6">
      <c r="D77" s="135" t="s">
        <v>108</v>
      </c>
      <c r="F77" s="131" t="s">
        <v>167</v>
      </c>
    </row>
    <row r="78" spans="3:6">
      <c r="D78" s="135" t="s">
        <v>169</v>
      </c>
      <c r="F78" s="131" t="s">
        <v>253</v>
      </c>
    </row>
    <row r="79" spans="3:6">
      <c r="D79" s="135" t="s">
        <v>181</v>
      </c>
      <c r="F79" s="131" t="s">
        <v>182</v>
      </c>
    </row>
    <row r="80" spans="3:6">
      <c r="F80" s="150"/>
    </row>
    <row r="81" spans="4:6">
      <c r="D81" s="135" t="s">
        <v>137</v>
      </c>
      <c r="F81" s="133" t="s">
        <v>205</v>
      </c>
    </row>
    <row r="82" spans="4:6">
      <c r="D82" s="135" t="s">
        <v>62</v>
      </c>
      <c r="F82" s="151" t="s">
        <v>224</v>
      </c>
    </row>
    <row r="83" spans="4:6">
      <c r="D83" s="135" t="s">
        <v>91</v>
      </c>
      <c r="F83" s="151" t="s">
        <v>225</v>
      </c>
    </row>
    <row r="84" spans="4:6">
      <c r="F84" s="150"/>
    </row>
    <row r="85" spans="4:6">
      <c r="D85" s="135" t="s">
        <v>138</v>
      </c>
      <c r="F85" s="133" t="s">
        <v>205</v>
      </c>
    </row>
    <row r="86" spans="4:6">
      <c r="D86" s="135" t="s">
        <v>61</v>
      </c>
      <c r="F86" s="151" t="s">
        <v>226</v>
      </c>
    </row>
    <row r="87" spans="4:6">
      <c r="D87" s="135" t="s">
        <v>90</v>
      </c>
      <c r="F87" s="151" t="s">
        <v>227</v>
      </c>
    </row>
    <row r="88" spans="4:6">
      <c r="F88" s="150"/>
    </row>
    <row r="89" spans="4:6">
      <c r="D89" s="135" t="s">
        <v>139</v>
      </c>
      <c r="F89" s="133" t="s">
        <v>205</v>
      </c>
    </row>
    <row r="90" spans="4:6">
      <c r="D90" s="135" t="s">
        <v>63</v>
      </c>
      <c r="F90" s="131" t="s">
        <v>228</v>
      </c>
    </row>
    <row r="91" spans="4:6">
      <c r="D91" s="135" t="s">
        <v>92</v>
      </c>
      <c r="F91" s="151" t="s">
        <v>229</v>
      </c>
    </row>
    <row r="92" spans="4:6">
      <c r="F92" s="148"/>
    </row>
    <row r="93" spans="4:6">
      <c r="D93" s="135" t="s">
        <v>140</v>
      </c>
      <c r="F93" s="147" t="s">
        <v>235</v>
      </c>
    </row>
    <row r="94" spans="4:6">
      <c r="D94" s="135" t="s">
        <v>93</v>
      </c>
      <c r="F94" s="147" t="s">
        <v>275</v>
      </c>
    </row>
    <row r="95" spans="4:6">
      <c r="D95" s="135" t="s">
        <v>94</v>
      </c>
      <c r="F95" s="147" t="s">
        <v>276</v>
      </c>
    </row>
    <row r="96" spans="4:6">
      <c r="F96" s="148"/>
    </row>
    <row r="97" spans="4:6">
      <c r="D97" s="135" t="s">
        <v>141</v>
      </c>
      <c r="F97" s="147" t="s">
        <v>234</v>
      </c>
    </row>
    <row r="98" spans="4:6">
      <c r="D98" s="135" t="s">
        <v>95</v>
      </c>
      <c r="F98" s="147" t="s">
        <v>277</v>
      </c>
    </row>
    <row r="99" spans="4:6">
      <c r="D99" s="135" t="s">
        <v>96</v>
      </c>
      <c r="F99" s="147" t="s">
        <v>278</v>
      </c>
    </row>
    <row r="100" spans="4:6">
      <c r="F100" s="148"/>
    </row>
    <row r="101" spans="4:6">
      <c r="D101" s="135" t="s">
        <v>142</v>
      </c>
      <c r="F101" s="147" t="s">
        <v>208</v>
      </c>
    </row>
    <row r="102" spans="4:6">
      <c r="D102" s="135" t="s">
        <v>68</v>
      </c>
      <c r="F102" s="147" t="s">
        <v>279</v>
      </c>
    </row>
    <row r="103" spans="4:6">
      <c r="D103" s="135" t="s">
        <v>69</v>
      </c>
      <c r="F103" s="147" t="s">
        <v>280</v>
      </c>
    </row>
    <row r="104" spans="4:6">
      <c r="F104" s="148"/>
    </row>
    <row r="105" spans="4:6">
      <c r="D105" s="135" t="s">
        <v>143</v>
      </c>
      <c r="F105" s="147" t="s">
        <v>207</v>
      </c>
    </row>
    <row r="106" spans="4:6">
      <c r="D106" s="135" t="s">
        <v>64</v>
      </c>
      <c r="F106" s="147" t="s">
        <v>281</v>
      </c>
    </row>
    <row r="107" spans="4:6">
      <c r="D107" s="135" t="s">
        <v>97</v>
      </c>
      <c r="F107" s="147" t="s">
        <v>282</v>
      </c>
    </row>
    <row r="108" spans="4:6">
      <c r="F108" s="148"/>
    </row>
    <row r="109" spans="4:6">
      <c r="D109" s="135" t="s">
        <v>144</v>
      </c>
      <c r="F109" s="147" t="s">
        <v>240</v>
      </c>
    </row>
    <row r="110" spans="4:6">
      <c r="D110" s="135" t="s">
        <v>65</v>
      </c>
      <c r="F110" s="147" t="s">
        <v>283</v>
      </c>
    </row>
    <row r="111" spans="4:6">
      <c r="D111" s="135" t="s">
        <v>98</v>
      </c>
      <c r="F111" s="147" t="s">
        <v>284</v>
      </c>
    </row>
    <row r="112" spans="4:6">
      <c r="F112" s="148"/>
    </row>
    <row r="113" spans="4:6">
      <c r="D113" s="135" t="s">
        <v>145</v>
      </c>
      <c r="F113" s="147" t="s">
        <v>210</v>
      </c>
    </row>
    <row r="114" spans="4:6">
      <c r="D114" s="135" t="s">
        <v>67</v>
      </c>
      <c r="F114" s="147" t="s">
        <v>285</v>
      </c>
    </row>
    <row r="115" spans="4:6">
      <c r="D115" s="135" t="s">
        <v>78</v>
      </c>
      <c r="F115" s="147" t="s">
        <v>286</v>
      </c>
    </row>
    <row r="117" spans="4:6">
      <c r="D117" s="148" t="s">
        <v>146</v>
      </c>
      <c r="E117" s="148"/>
      <c r="F117" s="132" t="s">
        <v>211</v>
      </c>
    </row>
    <row r="118" spans="4:6">
      <c r="D118" s="148" t="s">
        <v>60</v>
      </c>
      <c r="E118" s="148"/>
      <c r="F118" s="132" t="s">
        <v>287</v>
      </c>
    </row>
    <row r="119" spans="4:6">
      <c r="D119" s="148" t="s">
        <v>89</v>
      </c>
      <c r="E119" s="148"/>
      <c r="F119" s="132" t="s">
        <v>288</v>
      </c>
    </row>
    <row r="120" spans="4:6">
      <c r="D120" s="148"/>
      <c r="E120" s="148"/>
      <c r="F120" s="148"/>
    </row>
    <row r="121" spans="4:6">
      <c r="D121" s="130" t="s">
        <v>77</v>
      </c>
      <c r="E121" s="148"/>
      <c r="F121" s="132" t="s">
        <v>209</v>
      </c>
    </row>
    <row r="122" spans="4:6">
      <c r="D122" s="130" t="s">
        <v>99</v>
      </c>
      <c r="E122" s="148"/>
      <c r="F122" s="132" t="s">
        <v>289</v>
      </c>
    </row>
    <row r="123" spans="4:6">
      <c r="D123" s="130" t="s">
        <v>100</v>
      </c>
      <c r="E123" s="148"/>
      <c r="F123" s="132" t="s">
        <v>290</v>
      </c>
    </row>
  </sheetData>
  <mergeCells count="9">
    <mergeCell ref="C46:D46"/>
    <mergeCell ref="C54:D54"/>
    <mergeCell ref="C62:D62"/>
    <mergeCell ref="C3:D3"/>
    <mergeCell ref="C9:D9"/>
    <mergeCell ref="C16:D16"/>
    <mergeCell ref="C25:D25"/>
    <mergeCell ref="C33:D33"/>
    <mergeCell ref="C39:D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6</vt:i4>
      </vt:variant>
    </vt:vector>
  </HeadingPairs>
  <TitlesOfParts>
    <vt:vector size="11" baseType="lpstr">
      <vt:lpstr>Kierunek_pl</vt:lpstr>
      <vt:lpstr>Kierunek_en</vt:lpstr>
      <vt:lpstr>Obieralne_pl</vt:lpstr>
      <vt:lpstr>Obieralne_en</vt:lpstr>
      <vt:lpstr>Tłumaczenie</vt:lpstr>
      <vt:lpstr>Kierunek_en!druk_kier</vt:lpstr>
      <vt:lpstr>Kierunek_pl!druk_kier</vt:lpstr>
      <vt:lpstr>Kierunek_en!druk_podst</vt:lpstr>
      <vt:lpstr>Kierunek_pl!druk_podst</vt:lpstr>
      <vt:lpstr>Kierunek_en!Obszar_wydruku</vt:lpstr>
      <vt:lpstr>Kierunek_pl!Obszar_wydruku</vt:lpstr>
    </vt:vector>
  </TitlesOfParts>
  <Company>Katedra Mechaniki Precyzyjnej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</dc:creator>
  <cp:lastModifiedBy>LENOVO</cp:lastModifiedBy>
  <cp:lastPrinted>2024-11-24T18:38:13Z</cp:lastPrinted>
  <dcterms:created xsi:type="dcterms:W3CDTF">2002-04-29T07:10:53Z</dcterms:created>
  <dcterms:modified xsi:type="dcterms:W3CDTF">2026-04-28T09:02:46Z</dcterms:modified>
</cp:coreProperties>
</file>