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225"/>
  </bookViews>
  <sheets>
    <sheet name="Europeistyka " sheetId="1" r:id="rId1"/>
    <sheet name="Specjalności" sheetId="4" r:id="rId2"/>
    <sheet name="Do wyboru" sheetId="2" r:id="rId3"/>
  </sheets>
  <definedNames>
    <definedName name="_xlnm.Print_Area" localSheetId="0">'Europeistyka '!$A$1:$AJ$38</definedName>
  </definedNames>
  <calcPr calcId="124519"/>
  <fileRecoveryPr repairLoad="1"/>
</workbook>
</file>

<file path=xl/calcChain.xml><?xml version="1.0" encoding="utf-8"?>
<calcChain xmlns="http://schemas.openxmlformats.org/spreadsheetml/2006/main">
  <c r="AH32" i="1"/>
  <c r="AH33" s="1"/>
  <c r="Z32"/>
  <c r="Z33"/>
  <c r="H33"/>
  <c r="R33"/>
  <c r="AE33"/>
  <c r="S32"/>
  <c r="V32"/>
  <c r="X32"/>
  <c r="X33" s="1"/>
  <c r="AA32"/>
  <c r="AD32"/>
  <c r="AF32"/>
  <c r="AF33" s="1"/>
  <c r="AI32"/>
  <c r="P48" i="4"/>
  <c r="O48"/>
  <c r="N48"/>
  <c r="M48"/>
  <c r="J48"/>
  <c r="I48"/>
  <c r="H48"/>
  <c r="G48"/>
  <c r="D48"/>
  <c r="L47"/>
  <c r="E47" s="1"/>
  <c r="L46"/>
  <c r="E46" s="1"/>
  <c r="L45"/>
  <c r="F44"/>
  <c r="E44" s="1"/>
  <c r="F43"/>
  <c r="E43" s="1"/>
  <c r="P35"/>
  <c r="O35"/>
  <c r="N35"/>
  <c r="M35"/>
  <c r="J35"/>
  <c r="I35"/>
  <c r="H35"/>
  <c r="G35"/>
  <c r="D35"/>
  <c r="L34"/>
  <c r="E34" s="1"/>
  <c r="L33"/>
  <c r="E33" s="1"/>
  <c r="L32"/>
  <c r="F31"/>
  <c r="E31" s="1"/>
  <c r="F30"/>
  <c r="E30" s="1"/>
  <c r="P23"/>
  <c r="O23"/>
  <c r="N23"/>
  <c r="M23"/>
  <c r="J23"/>
  <c r="I23"/>
  <c r="H23"/>
  <c r="G23"/>
  <c r="D23"/>
  <c r="L22"/>
  <c r="E22" s="1"/>
  <c r="L21"/>
  <c r="E21" s="1"/>
  <c r="L20"/>
  <c r="L23" s="1"/>
  <c r="F19"/>
  <c r="E19" s="1"/>
  <c r="F18"/>
  <c r="E18" s="1"/>
  <c r="P11"/>
  <c r="O11"/>
  <c r="N11"/>
  <c r="M11"/>
  <c r="J11"/>
  <c r="I11"/>
  <c r="H11"/>
  <c r="G11"/>
  <c r="D11"/>
  <c r="L10"/>
  <c r="L11" s="1"/>
  <c r="L9"/>
  <c r="E9" s="1"/>
  <c r="L8"/>
  <c r="E8" s="1"/>
  <c r="F7"/>
  <c r="E7" s="1"/>
  <c r="F6"/>
  <c r="E6" s="1"/>
  <c r="D29" i="1"/>
  <c r="D30"/>
  <c r="U29"/>
  <c r="P17"/>
  <c r="G26"/>
  <c r="K26"/>
  <c r="N26"/>
  <c r="P26"/>
  <c r="P33" s="1"/>
  <c r="Q26"/>
  <c r="Q33" s="1"/>
  <c r="S26"/>
  <c r="V26"/>
  <c r="Y26"/>
  <c r="Y33" s="1"/>
  <c r="AA26"/>
  <c r="AC30"/>
  <c r="AC32" s="1"/>
  <c r="U30"/>
  <c r="M22"/>
  <c r="AC29"/>
  <c r="U5"/>
  <c r="U6" s="1"/>
  <c r="V17"/>
  <c r="AC28"/>
  <c r="U15"/>
  <c r="E15" s="1"/>
  <c r="AG26"/>
  <c r="AG33" s="1"/>
  <c r="AD26"/>
  <c r="AI26"/>
  <c r="AI33" s="1"/>
  <c r="AD36" s="1"/>
  <c r="AA17"/>
  <c r="D28"/>
  <c r="U28"/>
  <c r="U32" s="1"/>
  <c r="M28"/>
  <c r="D25"/>
  <c r="D24"/>
  <c r="D23"/>
  <c r="D22"/>
  <c r="D21"/>
  <c r="D20"/>
  <c r="D19"/>
  <c r="D16"/>
  <c r="D15"/>
  <c r="D14"/>
  <c r="D13"/>
  <c r="AC25"/>
  <c r="AC26" s="1"/>
  <c r="F24"/>
  <c r="M23"/>
  <c r="E23" s="1"/>
  <c r="U21"/>
  <c r="E21" s="1"/>
  <c r="U20"/>
  <c r="E20" s="1"/>
  <c r="M14"/>
  <c r="E14" s="1"/>
  <c r="F16"/>
  <c r="F17" s="1"/>
  <c r="D9"/>
  <c r="K11"/>
  <c r="D11" s="1"/>
  <c r="D10"/>
  <c r="D8"/>
  <c r="M19"/>
  <c r="U17"/>
  <c r="D5"/>
  <c r="M13"/>
  <c r="E13" s="1"/>
  <c r="F10"/>
  <c r="E10" s="1"/>
  <c r="G11"/>
  <c r="I11"/>
  <c r="I33" s="1"/>
  <c r="J11"/>
  <c r="J33" s="1"/>
  <c r="F9"/>
  <c r="E9" s="1"/>
  <c r="F8"/>
  <c r="E8" s="1"/>
  <c r="M5"/>
  <c r="M6" s="1"/>
  <c r="S6"/>
  <c r="S17"/>
  <c r="N17"/>
  <c r="L17"/>
  <c r="K17"/>
  <c r="G17"/>
  <c r="AA6"/>
  <c r="W6"/>
  <c r="W33" s="1"/>
  <c r="O6"/>
  <c r="O33" s="1"/>
  <c r="E22"/>
  <c r="E24"/>
  <c r="E25"/>
  <c r="F26"/>
  <c r="E5"/>
  <c r="M17" l="1"/>
  <c r="D26"/>
  <c r="F11"/>
  <c r="F33" s="1"/>
  <c r="G35" s="1"/>
  <c r="E16"/>
  <c r="E17" s="1"/>
  <c r="S33"/>
  <c r="N36" s="1"/>
  <c r="E28"/>
  <c r="E6"/>
  <c r="E29"/>
  <c r="E32" s="1"/>
  <c r="M26"/>
  <c r="AA33"/>
  <c r="V36" s="1"/>
  <c r="U26"/>
  <c r="U33" s="1"/>
  <c r="K33"/>
  <c r="G36" s="1"/>
  <c r="F11" i="4"/>
  <c r="AD33" i="1"/>
  <c r="V33"/>
  <c r="G33"/>
  <c r="L35" i="4"/>
  <c r="N33" i="1"/>
  <c r="M33"/>
  <c r="N35" s="1"/>
  <c r="E19"/>
  <c r="E26" s="1"/>
  <c r="E11"/>
  <c r="D17"/>
  <c r="D33" s="1"/>
  <c r="E30"/>
  <c r="L48" i="4"/>
  <c r="AC33" i="1"/>
  <c r="AD38" s="1"/>
  <c r="D32"/>
  <c r="E35" i="4"/>
  <c r="E48"/>
  <c r="F23"/>
  <c r="E20"/>
  <c r="E23" s="1"/>
  <c r="E10"/>
  <c r="E11" s="1"/>
  <c r="E32"/>
  <c r="F35"/>
  <c r="E45"/>
  <c r="F48"/>
  <c r="E33" i="1" l="1"/>
  <c r="V38"/>
  <c r="N38"/>
  <c r="G38"/>
</calcChain>
</file>

<file path=xl/sharedStrings.xml><?xml version="1.0" encoding="utf-8"?>
<sst xmlns="http://schemas.openxmlformats.org/spreadsheetml/2006/main" count="341" uniqueCount="126">
  <si>
    <t>III rok</t>
  </si>
  <si>
    <t>V</t>
  </si>
  <si>
    <t>sem.</t>
  </si>
  <si>
    <t>VI</t>
  </si>
  <si>
    <t>Lp</t>
  </si>
  <si>
    <t>Przedmioty:</t>
  </si>
  <si>
    <t>ZAKŁAD</t>
  </si>
  <si>
    <t>Forma zaliczenia</t>
  </si>
  <si>
    <t>Punkty ECTS</t>
  </si>
  <si>
    <t>Ogółem godz.</t>
  </si>
  <si>
    <t>suma</t>
  </si>
  <si>
    <t>Wykł</t>
  </si>
  <si>
    <t>Ćw</t>
  </si>
  <si>
    <t>Idee postępu i tolerancji w nowożytnej Europie</t>
  </si>
  <si>
    <t>Zo</t>
  </si>
  <si>
    <t>Europejska polityka sąsiedztwa</t>
  </si>
  <si>
    <t>Ideologie totalitarne we współczesnym świecie</t>
  </si>
  <si>
    <t>Problemy demograficzne współczesnej Europy</t>
  </si>
  <si>
    <t>Fundusze europejskie w kulturze</t>
  </si>
  <si>
    <t>Mniejszości narodowe i etniczne</t>
  </si>
  <si>
    <t xml:space="preserve">Rola sił zbrojnych w bezpieczeństwie europejskim </t>
  </si>
  <si>
    <t>Historia gospodarcza Europy</t>
  </si>
  <si>
    <t>Komunikowanie polityczne</t>
  </si>
  <si>
    <t>Udział Polski w instytucjach bezpieczeństwa UE</t>
  </si>
  <si>
    <t>System bezpieczeństwa narodowego</t>
  </si>
  <si>
    <t>Fundusze europejskie dla przedsiębiorstw</t>
  </si>
  <si>
    <t>Specyfika krajów europejskich (w języku angielskim)</t>
  </si>
  <si>
    <t>Współpraca w środowisku międzynarodowym (w języku angielskim)</t>
  </si>
  <si>
    <t>Język obcy a dyplomacja (w języku angielskim)</t>
  </si>
  <si>
    <t>Język obcy w zakresie bezpieczeństwa cywilnego (w języku angielskim)</t>
  </si>
  <si>
    <t>Język obcy w marketingu i reklamie (w języku angielskim)</t>
  </si>
  <si>
    <t>Europejskie standardy językowe (w języku angielskim)</t>
  </si>
  <si>
    <t>Patologie normalności współczesnego świata</t>
  </si>
  <si>
    <t>Dynamika zmian struktury społecznej</t>
  </si>
  <si>
    <t>MODUŁ SPECJALNOŚCIOWY W ZAKRESIE ADMINISTRACJI PUBLICZNEJ I SAMORZĄDOWEJ</t>
  </si>
  <si>
    <t>II rok</t>
  </si>
  <si>
    <t>III sem</t>
  </si>
  <si>
    <t>IV sem</t>
  </si>
  <si>
    <t>Lp.</t>
  </si>
  <si>
    <t>Ćw.</t>
  </si>
  <si>
    <t>1.</t>
  </si>
  <si>
    <t>Zarys historii administracji na ziemiach polskich</t>
  </si>
  <si>
    <t>ZE</t>
  </si>
  <si>
    <t>2.</t>
  </si>
  <si>
    <t>3.</t>
  </si>
  <si>
    <t>4.</t>
  </si>
  <si>
    <t>5.</t>
  </si>
  <si>
    <t>RAZEM</t>
  </si>
  <si>
    <t xml:space="preserve">MODUŁ SPECJALNOŚCIOWY W ZAKRESIE EUROPA ŚRODKOWA I WSCHODNIA </t>
  </si>
  <si>
    <r>
      <t xml:space="preserve">EUROPEISTYKA </t>
    </r>
    <r>
      <rPr>
        <sz val="10"/>
        <rFont val="Arial CE"/>
      </rPr>
      <t xml:space="preserve">II stopień </t>
    </r>
  </si>
  <si>
    <r>
      <t xml:space="preserve">MODUŁ SPECJALNOŚCIOWY W ZAKRESIE </t>
    </r>
    <r>
      <rPr>
        <b/>
        <sz val="10"/>
        <rFont val="Arial CE"/>
      </rPr>
      <t>BEZPIECZEŃSTWA PUBLICZNEGO</t>
    </r>
  </si>
  <si>
    <t>System bezpieczeństwa wewnętrznego państwa</t>
  </si>
  <si>
    <t>Zagrożenia bezpieczeństwa o charakterze lokalnym</t>
  </si>
  <si>
    <t>I sem.</t>
  </si>
  <si>
    <t>II sem.</t>
  </si>
  <si>
    <t>III sem.</t>
  </si>
  <si>
    <t>IV sem.</t>
  </si>
  <si>
    <t>seminarium</t>
  </si>
  <si>
    <t>Moduł językowy</t>
  </si>
  <si>
    <t>Razem</t>
  </si>
  <si>
    <t>Moduł kształcenia ogólnego</t>
  </si>
  <si>
    <t>Z</t>
  </si>
  <si>
    <t>Ekonomia społeczna</t>
  </si>
  <si>
    <t>Prawo europejskie II</t>
  </si>
  <si>
    <t>Finanse publiczne w UE</t>
  </si>
  <si>
    <t xml:space="preserve">Zarządzanie funduszami europejskimi </t>
  </si>
  <si>
    <t>Moduł specjalizacyjny</t>
  </si>
  <si>
    <t>Moduł seminaryjny</t>
  </si>
  <si>
    <t>Praktyka zawodowa</t>
  </si>
  <si>
    <t>% udział wykładów</t>
  </si>
  <si>
    <t xml:space="preserve">Język obcy </t>
  </si>
  <si>
    <t>Tożsamość i rozwój cywilizacji europejskiej</t>
  </si>
  <si>
    <t>Moduł kształcenia podstawowego</t>
  </si>
  <si>
    <t>Konstytucyjne podstawy ustroju RP</t>
  </si>
  <si>
    <t>Moduł kształcenia kierunkowego</t>
  </si>
  <si>
    <t>Negocjacje/Techniki autoprezentacji</t>
  </si>
  <si>
    <t>Konwers</t>
  </si>
  <si>
    <t>warsztat</t>
  </si>
  <si>
    <t>Konwersat</t>
  </si>
  <si>
    <t>konserwat</t>
  </si>
  <si>
    <t>Protokół dyplomatyczny i etykieta w biznesie</t>
  </si>
  <si>
    <t>Polityka zagraniczna i bezpieczeństwa w Europie</t>
  </si>
  <si>
    <t>Terroryzm i zagrożenie bezpieczeństwa w Europie</t>
  </si>
  <si>
    <t>Seminarium</t>
  </si>
  <si>
    <t>E</t>
  </si>
  <si>
    <t>Moduł przedmiotów do wyboru</t>
  </si>
  <si>
    <t>EUROPEISTYKA  II STOPIEŃ                                                                              STUDIA STACJONARNE</t>
  </si>
  <si>
    <t xml:space="preserve">MODUŁ PRZEDMIOTÓW DO WYBORU </t>
  </si>
  <si>
    <t>Liczba przedmiotów w semestrze</t>
  </si>
  <si>
    <t>Liczba godz. w tygodniu</t>
  </si>
  <si>
    <t>Liczba punktów ECTS</t>
  </si>
  <si>
    <t xml:space="preserve">Liczba kursów egzaminacyjnych w semestrze 
</t>
  </si>
  <si>
    <r>
      <t xml:space="preserve">EUROPEISTYKA </t>
    </r>
    <r>
      <rPr>
        <sz val="10"/>
        <rFont val="Arial CE"/>
      </rPr>
      <t>II stopień</t>
    </r>
  </si>
  <si>
    <t>STUDIA STACJONARNE</t>
  </si>
  <si>
    <t>Konw</t>
  </si>
  <si>
    <t>Warszt</t>
  </si>
  <si>
    <t>Samorząd terytorialny w Polsce</t>
  </si>
  <si>
    <t>Gospodarka i zarządzanie nieruchomościami/Etyka w służbie publicznej</t>
  </si>
  <si>
    <t>Innowacyjność i zarządzenie sferą publiczną</t>
  </si>
  <si>
    <t xml:space="preserve">Dzieje EŚiW XX w. </t>
  </si>
  <si>
    <t>Systemy polityczne i transformacja państw EŚiW</t>
  </si>
  <si>
    <t>Kultura i społeczeństwo EŚiW</t>
  </si>
  <si>
    <t>Polityka gospodarcza w EŚiW</t>
  </si>
  <si>
    <t>Europejska współpraca terytorialna</t>
  </si>
  <si>
    <t>Zarządzanie bezpieczeńśtwem publicznym</t>
  </si>
  <si>
    <t>Regulacje funkcjonowania służb mundurowych</t>
  </si>
  <si>
    <t>Słuzby specjalne w systemie bezpieczeństwa państwa</t>
  </si>
  <si>
    <r>
      <t xml:space="preserve">MODUŁ SPECJALNOŚCIOWY W ZAKRESIE </t>
    </r>
    <r>
      <rPr>
        <b/>
        <sz val="10"/>
        <rFont val="Arial CE"/>
      </rPr>
      <t>ZARZĄDZENIA PROJEKTAMI EUROPEJSKIMI</t>
    </r>
  </si>
  <si>
    <t>Programy europejskie</t>
  </si>
  <si>
    <t>Planowanie projektu</t>
  </si>
  <si>
    <t>Dokumentacja projektowa</t>
  </si>
  <si>
    <t>Promocja w zarządzaniu projektem</t>
  </si>
  <si>
    <t>Monitorin i ewaluacja projektu</t>
  </si>
  <si>
    <t>Razem (bez praktyki zawodowej)</t>
  </si>
  <si>
    <t>OGÓŁEM (bez praktyki zawodowej)</t>
  </si>
  <si>
    <t>Europejska myśl polityczna</t>
  </si>
  <si>
    <t>Demokracje europejskie</t>
  </si>
  <si>
    <t>Korporacje transnarodowe</t>
  </si>
  <si>
    <t>Regiony w stosunkach międzynarodowych</t>
  </si>
  <si>
    <t>Prawo samorządu terytorialnego</t>
  </si>
  <si>
    <t>Działaność Emigracji Polskiej na rzecz bezpieczeństwa europejskiego</t>
  </si>
  <si>
    <t>Konflikty militarne i pozamilitarne a bezpieczeństwo europejskie</t>
  </si>
  <si>
    <t>Państwa upadłe i konflikty asymetryczne</t>
  </si>
  <si>
    <t>Europejska wspólnota wywiadowcza</t>
  </si>
  <si>
    <t>I rok   2021/2022</t>
  </si>
  <si>
    <t>II rok   2022/2023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</si>
</sst>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0"/>
      <color rgb="FF000000"/>
      <name val="Arimo"/>
    </font>
    <font>
      <b/>
      <sz val="10"/>
      <name val="Arimo"/>
    </font>
    <font>
      <sz val="10"/>
      <name val="Arimo"/>
    </font>
    <font>
      <sz val="8"/>
      <name val="Arial"/>
      <family val="2"/>
      <charset val="238"/>
    </font>
    <font>
      <sz val="8"/>
      <name val="Arimo"/>
    </font>
    <font>
      <sz val="11"/>
      <name val="Arimo"/>
    </font>
    <font>
      <b/>
      <sz val="9"/>
      <name val="Arimo"/>
    </font>
    <font>
      <sz val="9"/>
      <name val="Arimo"/>
    </font>
    <font>
      <b/>
      <vertAlign val="superscript"/>
      <sz val="10"/>
      <name val="Arimo"/>
    </font>
    <font>
      <sz val="10"/>
      <name val="Arial CE"/>
    </font>
    <font>
      <b/>
      <sz val="10"/>
      <name val="Arial CE"/>
    </font>
    <font>
      <sz val="14"/>
      <name val="Arimo"/>
    </font>
    <font>
      <b/>
      <sz val="14"/>
      <name val="Arimo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mo"/>
      <charset val="238"/>
    </font>
    <font>
      <b/>
      <sz val="10"/>
      <color rgb="FFFF0000"/>
      <name val="Arimo"/>
    </font>
    <font>
      <sz val="14"/>
      <color theme="1"/>
      <name val="Arimo"/>
    </font>
    <font>
      <b/>
      <sz val="14"/>
      <color rgb="FFFF0000"/>
      <name val="Arimo"/>
      <charset val="238"/>
    </font>
    <font>
      <b/>
      <sz val="10"/>
      <color rgb="FFFF0000"/>
      <name val="Arimo"/>
      <charset val="238"/>
    </font>
    <font>
      <sz val="14"/>
      <color rgb="FFFF0000"/>
      <name val="Arimo"/>
      <charset val="238"/>
    </font>
    <font>
      <sz val="10"/>
      <color rgb="FFFF0000"/>
      <name val="Arimo"/>
    </font>
    <font>
      <sz val="11"/>
      <color rgb="FFFF0000"/>
      <name val="Arimo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3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/>
    <xf numFmtId="0" fontId="1" fillId="2" borderId="5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center" vertical="center" textRotation="90"/>
    </xf>
    <xf numFmtId="0" fontId="7" fillId="3" borderId="30" xfId="0" applyFont="1" applyFill="1" applyBorder="1" applyAlignment="1">
      <alignment horizontal="center" vertical="center" textRotation="255"/>
    </xf>
    <xf numFmtId="0" fontId="7" fillId="3" borderId="31" xfId="0" applyFont="1" applyFill="1" applyBorder="1" applyAlignment="1">
      <alignment horizontal="center" vertical="center" textRotation="255"/>
    </xf>
    <xf numFmtId="0" fontId="7" fillId="3" borderId="6" xfId="0" applyFont="1" applyFill="1" applyBorder="1" applyAlignment="1">
      <alignment horizontal="center" vertical="center" textRotation="255"/>
    </xf>
    <xf numFmtId="0" fontId="7" fillId="0" borderId="0" xfId="0" applyFont="1" applyAlignment="1"/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/>
    <xf numFmtId="0" fontId="1" fillId="2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3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/>
    <xf numFmtId="0" fontId="1" fillId="0" borderId="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6" fillId="0" borderId="0" xfId="0" applyFont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1" fillId="0" borderId="0" xfId="0" applyFont="1" applyAlignment="1">
      <alignment horizont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6" xfId="0" applyFont="1" applyFill="1" applyBorder="1" applyAlignment="1"/>
    <xf numFmtId="0" fontId="2" fillId="2" borderId="20" xfId="0" applyFont="1" applyFill="1" applyBorder="1" applyAlignment="1"/>
    <xf numFmtId="0" fontId="2" fillId="2" borderId="39" xfId="0" applyFont="1" applyFill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5" fillId="0" borderId="20" xfId="0" applyFont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0" borderId="42" xfId="0" applyFont="1" applyBorder="1" applyAlignment="1"/>
    <xf numFmtId="0" fontId="11" fillId="3" borderId="14" xfId="0" applyFont="1" applyFill="1" applyBorder="1" applyAlignment="1">
      <alignment vertical="center"/>
    </xf>
    <xf numFmtId="0" fontId="11" fillId="3" borderId="43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textRotation="90"/>
    </xf>
    <xf numFmtId="0" fontId="11" fillId="2" borderId="4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left" vertical="center"/>
    </xf>
    <xf numFmtId="0" fontId="11" fillId="0" borderId="49" xfId="0" applyFont="1" applyBorder="1" applyAlignment="1">
      <alignment horizont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left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2" fillId="0" borderId="50" xfId="0" applyFont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/>
    </xf>
    <xf numFmtId="0" fontId="11" fillId="2" borderId="73" xfId="0" applyFont="1" applyFill="1" applyBorder="1" applyAlignment="1">
      <alignment horizontal="center"/>
    </xf>
    <xf numFmtId="0" fontId="11" fillId="0" borderId="6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68" xfId="0" applyFont="1" applyBorder="1" applyAlignment="1">
      <alignment horizontal="left" vertical="center"/>
    </xf>
    <xf numFmtId="0" fontId="13" fillId="0" borderId="66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1" fillId="2" borderId="56" xfId="0" applyFont="1" applyFill="1" applyBorder="1" applyAlignment="1">
      <alignment horizontal="left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11" fillId="2" borderId="60" xfId="0" applyFont="1" applyFill="1" applyBorder="1" applyAlignment="1">
      <alignment horizontal="left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left"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left" vertical="center" wrapText="1"/>
    </xf>
    <xf numFmtId="0" fontId="12" fillId="6" borderId="51" xfId="0" applyFont="1" applyFill="1" applyBorder="1" applyAlignment="1">
      <alignment horizontal="left" vertical="center" wrapText="1"/>
    </xf>
    <xf numFmtId="0" fontId="12" fillId="6" borderId="52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center"/>
    </xf>
    <xf numFmtId="0" fontId="11" fillId="4" borderId="39" xfId="0" applyFont="1" applyFill="1" applyBorder="1" applyAlignment="1"/>
    <xf numFmtId="0" fontId="11" fillId="4" borderId="39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4" borderId="50" xfId="0" applyFont="1" applyFill="1" applyBorder="1" applyAlignment="1"/>
    <xf numFmtId="0" fontId="11" fillId="4" borderId="51" xfId="0" applyFont="1" applyFill="1" applyBorder="1" applyAlignment="1"/>
    <xf numFmtId="0" fontId="11" fillId="4" borderId="52" xfId="0" applyFont="1" applyFill="1" applyBorder="1" applyAlignment="1"/>
    <xf numFmtId="0" fontId="11" fillId="4" borderId="10" xfId="0" applyFont="1" applyFill="1" applyBorder="1" applyAlignment="1"/>
    <xf numFmtId="0" fontId="11" fillId="4" borderId="10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/>
    </xf>
    <xf numFmtId="1" fontId="12" fillId="0" borderId="51" xfId="0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0" fontId="14" fillId="7" borderId="39" xfId="0" applyFont="1" applyFill="1" applyBorder="1" applyAlignment="1">
      <alignment horizontal="center" vertical="center"/>
    </xf>
    <xf numFmtId="1" fontId="12" fillId="7" borderId="39" xfId="0" applyNumberFormat="1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/>
    </xf>
    <xf numFmtId="0" fontId="11" fillId="0" borderId="7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" fontId="17" fillId="0" borderId="62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164" fontId="12" fillId="0" borderId="61" xfId="0" applyNumberFormat="1" applyFont="1" applyBorder="1" applyAlignment="1">
      <alignment horizontal="center" vertical="center"/>
    </xf>
    <xf numFmtId="1" fontId="11" fillId="0" borderId="62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165" fontId="12" fillId="0" borderId="67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9" fontId="12" fillId="0" borderId="67" xfId="0" applyNumberFormat="1" applyFont="1" applyBorder="1" applyAlignment="1">
      <alignment horizontal="center" vertical="center"/>
    </xf>
    <xf numFmtId="164" fontId="11" fillId="0" borderId="66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9" fontId="14" fillId="0" borderId="67" xfId="0" applyNumberFormat="1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0" fontId="1" fillId="3" borderId="94" xfId="0" applyFont="1" applyFill="1" applyBorder="1" applyAlignment="1">
      <alignment horizontal="center" vertical="center" textRotation="255"/>
    </xf>
    <xf numFmtId="0" fontId="1" fillId="3" borderId="95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2" fillId="3" borderId="21" xfId="0" applyFont="1" applyFill="1" applyBorder="1" applyAlignment="1">
      <alignment horizontal="center" textRotation="90"/>
    </xf>
    <xf numFmtId="0" fontId="2" fillId="3" borderId="42" xfId="0" applyFont="1" applyFill="1" applyBorder="1" applyAlignment="1">
      <alignment horizontal="center" textRotation="90"/>
    </xf>
    <xf numFmtId="0" fontId="1" fillId="3" borderId="96" xfId="0" applyFont="1" applyFill="1" applyBorder="1" applyAlignment="1">
      <alignment horizontal="center" vertical="center" textRotation="255"/>
    </xf>
    <xf numFmtId="0" fontId="1" fillId="3" borderId="97" xfId="0" applyFont="1" applyFill="1" applyBorder="1" applyAlignment="1">
      <alignment horizontal="center" vertical="center" textRotation="90"/>
    </xf>
    <xf numFmtId="0" fontId="1" fillId="3" borderId="98" xfId="0" applyFont="1" applyFill="1" applyBorder="1" applyAlignment="1">
      <alignment horizontal="center" vertical="center" textRotation="255"/>
    </xf>
    <xf numFmtId="0" fontId="12" fillId="6" borderId="50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1" fontId="12" fillId="0" borderId="5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6" borderId="7" xfId="0" applyFont="1" applyFill="1" applyBorder="1" applyAlignment="1">
      <alignment horizontal="left" vertical="center" wrapText="1"/>
    </xf>
    <xf numFmtId="0" fontId="18" fillId="8" borderId="0" xfId="0" applyFont="1" applyFill="1" applyAlignment="1"/>
    <xf numFmtId="0" fontId="19" fillId="8" borderId="0" xfId="0" applyFont="1" applyFill="1" applyAlignment="1"/>
    <xf numFmtId="0" fontId="11" fillId="2" borderId="68" xfId="0" applyFont="1" applyFill="1" applyBorder="1" applyAlignment="1">
      <alignment horizontal="left" vertical="center"/>
    </xf>
    <xf numFmtId="0" fontId="20" fillId="2" borderId="71" xfId="0" applyFont="1" applyFill="1" applyBorder="1" applyAlignment="1">
      <alignment horizontal="left" vertical="center"/>
    </xf>
    <xf numFmtId="0" fontId="20" fillId="2" borderId="60" xfId="0" applyFont="1" applyFill="1" applyBorder="1" applyAlignment="1">
      <alignment horizontal="left" vertical="center"/>
    </xf>
    <xf numFmtId="0" fontId="21" fillId="0" borderId="12" xfId="0" applyFont="1" applyBorder="1" applyAlignment="1"/>
    <xf numFmtId="0" fontId="22" fillId="0" borderId="12" xfId="0" applyFont="1" applyBorder="1" applyAlignment="1">
      <alignment horizontal="center" vertical="center"/>
    </xf>
    <xf numFmtId="0" fontId="22" fillId="2" borderId="28" xfId="0" applyFont="1" applyFill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0" borderId="25" xfId="0" applyFont="1" applyBorder="1" applyAlignment="1"/>
    <xf numFmtId="0" fontId="22" fillId="0" borderId="26" xfId="0" applyFont="1" applyBorder="1" applyAlignment="1"/>
    <xf numFmtId="0" fontId="22" fillId="0" borderId="27" xfId="0" applyFont="1" applyBorder="1" applyAlignment="1"/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/>
    <xf numFmtId="0" fontId="22" fillId="0" borderId="21" xfId="0" applyFont="1" applyBorder="1" applyAlignment="1">
      <alignment horizontal="center" vertical="center"/>
    </xf>
    <xf numFmtId="0" fontId="22" fillId="0" borderId="42" xfId="0" applyFont="1" applyBorder="1" applyAlignment="1"/>
    <xf numFmtId="0" fontId="22" fillId="2" borderId="21" xfId="0" applyFont="1" applyFill="1" applyBorder="1" applyAlignment="1">
      <alignment horizontal="center" vertical="center"/>
    </xf>
    <xf numFmtId="0" fontId="22" fillId="0" borderId="22" xfId="0" applyFont="1" applyBorder="1" applyAlignment="1"/>
    <xf numFmtId="0" fontId="22" fillId="0" borderId="23" xfId="0" applyFont="1" applyBorder="1" applyAlignment="1"/>
    <xf numFmtId="0" fontId="22" fillId="0" borderId="24" xfId="0" applyFont="1" applyBorder="1" applyAlignment="1"/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1" fillId="2" borderId="102" xfId="0" applyFont="1" applyFill="1" applyBorder="1" applyAlignment="1">
      <alignment horizontal="left" vertical="center" wrapText="1"/>
    </xf>
    <xf numFmtId="0" fontId="11" fillId="0" borderId="9" xfId="0" applyFont="1" applyBorder="1"/>
    <xf numFmtId="0" fontId="11" fillId="4" borderId="8" xfId="0" applyFont="1" applyFill="1" applyBorder="1"/>
    <xf numFmtId="0" fontId="11" fillId="4" borderId="9" xfId="0" applyFont="1" applyFill="1" applyBorder="1"/>
    <xf numFmtId="0" fontId="12" fillId="7" borderId="39" xfId="0" applyFont="1" applyFill="1" applyBorder="1" applyAlignment="1">
      <alignment horizontal="left" vertical="center" wrapText="1"/>
    </xf>
    <xf numFmtId="0" fontId="11" fillId="0" borderId="39" xfId="0" applyFont="1" applyBorder="1"/>
    <xf numFmtId="0" fontId="11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1" fillId="4" borderId="2" xfId="0" applyFont="1" applyFill="1" applyBorder="1"/>
    <xf numFmtId="0" fontId="11" fillId="3" borderId="10" xfId="0" applyFont="1" applyFill="1" applyBorder="1" applyAlignment="1">
      <alignment horizontal="center" textRotation="90"/>
    </xf>
    <xf numFmtId="0" fontId="11" fillId="3" borderId="12" xfId="0" applyFont="1" applyFill="1" applyBorder="1" applyAlignment="1">
      <alignment horizontal="center" textRotation="90"/>
    </xf>
    <xf numFmtId="0" fontId="11" fillId="3" borderId="29" xfId="0" applyFont="1" applyFill="1" applyBorder="1" applyAlignment="1">
      <alignment horizontal="center" textRotation="90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2" xfId="0" applyFont="1" applyFill="1" applyBorder="1" applyAlignment="1">
      <alignment horizontal="center" vertical="center" textRotation="90"/>
    </xf>
    <xf numFmtId="0" fontId="11" fillId="3" borderId="29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/>
    </xf>
    <xf numFmtId="0" fontId="11" fillId="0" borderId="8" xfId="0" applyFont="1" applyBorder="1"/>
    <xf numFmtId="0" fontId="12" fillId="3" borderId="99" xfId="0" applyFont="1" applyFill="1" applyBorder="1" applyAlignment="1">
      <alignment horizontal="center" vertical="center"/>
    </xf>
    <xf numFmtId="0" fontId="11" fillId="0" borderId="100" xfId="0" applyFont="1" applyBorder="1"/>
    <xf numFmtId="0" fontId="11" fillId="0" borderId="10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6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tabSelected="1" topLeftCell="A10" zoomScale="70" zoomScaleNormal="70" zoomScaleSheetLayoutView="80" zoomScalePageLayoutView="75" workbookViewId="0">
      <selection activeCell="AP20" sqref="AP20"/>
    </sheetView>
  </sheetViews>
  <sheetFormatPr defaultColWidth="14.42578125" defaultRowHeight="15" customHeight="1"/>
  <cols>
    <col min="1" max="1" width="4.85546875" customWidth="1"/>
    <col min="2" max="2" width="62.140625" customWidth="1"/>
    <col min="3" max="3" width="6.28515625" customWidth="1"/>
    <col min="4" max="4" width="6" customWidth="1"/>
    <col min="5" max="5" width="8" customWidth="1"/>
    <col min="6" max="6" width="5.7109375" customWidth="1"/>
    <col min="7" max="7" width="9.28515625" customWidth="1"/>
    <col min="8" max="8" width="5.140625" customWidth="1"/>
    <col min="9" max="10" width="5.7109375" style="107" customWidth="1"/>
    <col min="11" max="12" width="5.7109375" customWidth="1"/>
    <col min="13" max="13" width="6.85546875" customWidth="1"/>
    <col min="14" max="15" width="7.28515625" customWidth="1"/>
    <col min="16" max="17" width="7.28515625" style="107" customWidth="1"/>
    <col min="18" max="18" width="7.140625" customWidth="1"/>
    <col min="19" max="19" width="5.42578125" customWidth="1"/>
    <col min="20" max="20" width="4.85546875" customWidth="1"/>
    <col min="21" max="21" width="7.7109375" customWidth="1"/>
    <col min="22" max="22" width="7.5703125" customWidth="1"/>
    <col min="23" max="23" width="7.28515625" customWidth="1"/>
    <col min="24" max="25" width="5.7109375" style="107" customWidth="1"/>
    <col min="26" max="26" width="5.7109375" customWidth="1"/>
    <col min="27" max="27" width="5.85546875" customWidth="1"/>
    <col min="28" max="28" width="4.85546875" customWidth="1"/>
    <col min="29" max="29" width="7.42578125" customWidth="1"/>
    <col min="30" max="31" width="7.28515625" customWidth="1"/>
    <col min="32" max="33" width="5" style="107" customWidth="1"/>
    <col min="34" max="35" width="4.85546875" customWidth="1"/>
    <col min="36" max="36" width="3.85546875" customWidth="1"/>
    <col min="37" max="46" width="4.7109375" customWidth="1"/>
  </cols>
  <sheetData>
    <row r="1" spans="1:46" ht="18" customHeight="1" thickBot="1">
      <c r="A1" s="120"/>
      <c r="B1" s="121"/>
      <c r="C1" s="122"/>
      <c r="D1" s="359" t="s">
        <v>8</v>
      </c>
      <c r="E1" s="362" t="s">
        <v>9</v>
      </c>
      <c r="F1" s="365" t="s">
        <v>124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50"/>
      <c r="U1" s="365" t="s">
        <v>125</v>
      </c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50"/>
    </row>
    <row r="2" spans="1:46" ht="18" customHeight="1">
      <c r="A2" s="123"/>
      <c r="B2" s="124"/>
      <c r="C2" s="125"/>
      <c r="D2" s="360"/>
      <c r="E2" s="363"/>
      <c r="F2" s="367" t="s">
        <v>53</v>
      </c>
      <c r="G2" s="368"/>
      <c r="H2" s="368"/>
      <c r="I2" s="368"/>
      <c r="J2" s="368"/>
      <c r="K2" s="368"/>
      <c r="L2" s="369"/>
      <c r="M2" s="367" t="s">
        <v>54</v>
      </c>
      <c r="N2" s="368"/>
      <c r="O2" s="368"/>
      <c r="P2" s="368"/>
      <c r="Q2" s="368"/>
      <c r="R2" s="368"/>
      <c r="S2" s="368"/>
      <c r="T2" s="369"/>
      <c r="U2" s="367" t="s">
        <v>55</v>
      </c>
      <c r="V2" s="368"/>
      <c r="W2" s="368"/>
      <c r="X2" s="368"/>
      <c r="Y2" s="368"/>
      <c r="Z2" s="368"/>
      <c r="AA2" s="368"/>
      <c r="AB2" s="369"/>
      <c r="AC2" s="367" t="s">
        <v>56</v>
      </c>
      <c r="AD2" s="368"/>
      <c r="AE2" s="368"/>
      <c r="AF2" s="368"/>
      <c r="AG2" s="368"/>
      <c r="AH2" s="368"/>
      <c r="AI2" s="368"/>
      <c r="AJ2" s="369"/>
    </row>
    <row r="3" spans="1:46" ht="84.75" customHeight="1" thickBot="1">
      <c r="A3" s="126" t="s">
        <v>4</v>
      </c>
      <c r="B3" s="127" t="s">
        <v>5</v>
      </c>
      <c r="C3" s="128"/>
      <c r="D3" s="361"/>
      <c r="E3" s="364"/>
      <c r="F3" s="298" t="s">
        <v>10</v>
      </c>
      <c r="G3" s="299" t="s">
        <v>11</v>
      </c>
      <c r="H3" s="300" t="s">
        <v>12</v>
      </c>
      <c r="I3" s="300" t="s">
        <v>76</v>
      </c>
      <c r="J3" s="300" t="s">
        <v>77</v>
      </c>
      <c r="K3" s="301" t="s">
        <v>8</v>
      </c>
      <c r="L3" s="302" t="s">
        <v>7</v>
      </c>
      <c r="M3" s="303" t="s">
        <v>10</v>
      </c>
      <c r="N3" s="299" t="s">
        <v>11</v>
      </c>
      <c r="O3" s="300" t="s">
        <v>12</v>
      </c>
      <c r="P3" s="300" t="s">
        <v>78</v>
      </c>
      <c r="Q3" s="300" t="s">
        <v>77</v>
      </c>
      <c r="R3" s="304" t="s">
        <v>57</v>
      </c>
      <c r="S3" s="301" t="s">
        <v>8</v>
      </c>
      <c r="T3" s="302" t="s">
        <v>7</v>
      </c>
      <c r="U3" s="303" t="s">
        <v>10</v>
      </c>
      <c r="V3" s="299" t="s">
        <v>11</v>
      </c>
      <c r="W3" s="300" t="s">
        <v>12</v>
      </c>
      <c r="X3" s="300" t="s">
        <v>79</v>
      </c>
      <c r="Y3" s="300" t="s">
        <v>77</v>
      </c>
      <c r="Z3" s="304" t="s">
        <v>57</v>
      </c>
      <c r="AA3" s="301" t="s">
        <v>8</v>
      </c>
      <c r="AB3" s="302" t="s">
        <v>7</v>
      </c>
      <c r="AC3" s="303" t="s">
        <v>10</v>
      </c>
      <c r="AD3" s="299" t="s">
        <v>11</v>
      </c>
      <c r="AE3" s="305" t="s">
        <v>12</v>
      </c>
      <c r="AF3" s="305" t="s">
        <v>78</v>
      </c>
      <c r="AG3" s="305" t="s">
        <v>77</v>
      </c>
      <c r="AH3" s="304" t="s">
        <v>57</v>
      </c>
      <c r="AI3" s="301" t="s">
        <v>8</v>
      </c>
      <c r="AJ3" s="302" t="s">
        <v>7</v>
      </c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6" ht="18.75" thickBot="1">
      <c r="A4" s="345" t="s">
        <v>58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2"/>
      <c r="AK4" s="105"/>
      <c r="AL4" s="105"/>
      <c r="AM4" s="105"/>
      <c r="AN4" s="105"/>
      <c r="AO4" s="105"/>
      <c r="AP4" s="105"/>
      <c r="AQ4" s="105"/>
      <c r="AR4" s="105"/>
      <c r="AS4" s="105"/>
      <c r="AT4" s="105"/>
    </row>
    <row r="5" spans="1:46" ht="21" customHeight="1" thickBot="1">
      <c r="A5" s="129">
        <v>1</v>
      </c>
      <c r="B5" s="349" t="s">
        <v>70</v>
      </c>
      <c r="C5" s="350"/>
      <c r="D5" s="130">
        <f>SUM(K5+S5+AA5+AI5)</f>
        <v>4</v>
      </c>
      <c r="E5" s="131">
        <f>SUM(F5+M5+U5+AC5)</f>
        <v>60</v>
      </c>
      <c r="F5" s="132"/>
      <c r="G5" s="133"/>
      <c r="H5" s="133"/>
      <c r="I5" s="133"/>
      <c r="J5" s="134"/>
      <c r="K5" s="135"/>
      <c r="L5" s="136"/>
      <c r="M5" s="287">
        <f>SUM(N5:R5)</f>
        <v>30</v>
      </c>
      <c r="N5" s="288"/>
      <c r="O5" s="289">
        <v>30</v>
      </c>
      <c r="P5" s="289"/>
      <c r="Q5" s="289"/>
      <c r="R5" s="290"/>
      <c r="S5" s="141">
        <v>2</v>
      </c>
      <c r="T5" s="137" t="s">
        <v>14</v>
      </c>
      <c r="U5" s="291">
        <f>SUM(V5:Z5)</f>
        <v>30</v>
      </c>
      <c r="V5" s="288"/>
      <c r="W5" s="289">
        <v>30</v>
      </c>
      <c r="X5" s="289"/>
      <c r="Y5" s="289"/>
      <c r="Z5" s="290"/>
      <c r="AA5" s="141">
        <v>2</v>
      </c>
      <c r="AB5" s="142" t="s">
        <v>14</v>
      </c>
      <c r="AC5" s="138"/>
      <c r="AD5" s="139"/>
      <c r="AE5" s="139"/>
      <c r="AF5" s="139"/>
      <c r="AG5" s="139"/>
      <c r="AH5" s="140"/>
      <c r="AI5" s="141"/>
      <c r="AJ5" s="142"/>
      <c r="AK5" s="105"/>
      <c r="AL5" s="105"/>
      <c r="AM5" s="105"/>
      <c r="AN5" s="105"/>
      <c r="AO5" s="105"/>
      <c r="AP5" s="105"/>
      <c r="AQ5" s="105"/>
      <c r="AR5" s="105"/>
      <c r="AS5" s="105"/>
      <c r="AT5" s="105"/>
    </row>
    <row r="6" spans="1:46" ht="18.75" thickBot="1">
      <c r="A6" s="357" t="s">
        <v>59</v>
      </c>
      <c r="B6" s="350"/>
      <c r="C6" s="143"/>
      <c r="D6" s="144">
        <v>4</v>
      </c>
      <c r="E6" s="144">
        <f>SUM(M6+U6)</f>
        <v>60</v>
      </c>
      <c r="F6" s="144"/>
      <c r="G6" s="144"/>
      <c r="H6" s="144"/>
      <c r="I6" s="144"/>
      <c r="J6" s="144"/>
      <c r="K6" s="144"/>
      <c r="L6" s="144"/>
      <c r="M6" s="145">
        <f>SUM(M5)</f>
        <v>30</v>
      </c>
      <c r="N6" s="145"/>
      <c r="O6" s="145">
        <f>SUM(O5)</f>
        <v>30</v>
      </c>
      <c r="P6" s="145"/>
      <c r="Q6" s="145"/>
      <c r="R6" s="145"/>
      <c r="S6" s="145">
        <f>SUM(S5)</f>
        <v>2</v>
      </c>
      <c r="T6" s="145"/>
      <c r="U6" s="145">
        <f>SUM(U5)</f>
        <v>30</v>
      </c>
      <c r="V6" s="145"/>
      <c r="W6" s="145">
        <f>SUM(W5)</f>
        <v>30</v>
      </c>
      <c r="X6" s="145"/>
      <c r="Y6" s="145"/>
      <c r="Z6" s="145"/>
      <c r="AA6" s="145">
        <f>SUM(AA5)</f>
        <v>2</v>
      </c>
      <c r="AB6" s="145"/>
      <c r="AC6" s="144"/>
      <c r="AD6" s="144"/>
      <c r="AE6" s="144"/>
      <c r="AF6" s="144"/>
      <c r="AG6" s="144"/>
      <c r="AH6" s="144"/>
      <c r="AI6" s="144"/>
      <c r="AJ6" s="144"/>
      <c r="AK6" s="105"/>
      <c r="AL6" s="105"/>
      <c r="AM6" s="105"/>
      <c r="AN6" s="105"/>
      <c r="AO6" s="105"/>
      <c r="AP6" s="105"/>
      <c r="AQ6" s="105"/>
      <c r="AR6" s="105"/>
      <c r="AS6" s="105"/>
      <c r="AT6" s="105"/>
    </row>
    <row r="7" spans="1:46" ht="18.75" thickBot="1">
      <c r="A7" s="345" t="s">
        <v>60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2"/>
      <c r="AK7" s="105"/>
      <c r="AL7" s="105"/>
      <c r="AM7" s="105"/>
      <c r="AN7" s="105"/>
      <c r="AO7" s="105"/>
      <c r="AP7" s="105"/>
      <c r="AQ7" s="105"/>
      <c r="AR7" s="105"/>
      <c r="AS7" s="105"/>
      <c r="AT7" s="105"/>
    </row>
    <row r="8" spans="1:46" ht="22.5" customHeight="1">
      <c r="A8" s="146">
        <v>2</v>
      </c>
      <c r="B8" s="147" t="s">
        <v>71</v>
      </c>
      <c r="C8" s="131"/>
      <c r="D8" s="148">
        <f>SUM(K8+S8+AA8+AI8)</f>
        <v>7</v>
      </c>
      <c r="E8" s="148">
        <f>SUM(F8+M8+U8+AC8)</f>
        <v>45</v>
      </c>
      <c r="F8" s="149">
        <f>SUM(G8:J8)</f>
        <v>45</v>
      </c>
      <c r="G8" s="150">
        <v>15</v>
      </c>
      <c r="H8" s="150"/>
      <c r="I8" s="150">
        <v>30</v>
      </c>
      <c r="J8" s="151"/>
      <c r="K8" s="131">
        <v>7</v>
      </c>
      <c r="L8" s="131" t="s">
        <v>84</v>
      </c>
      <c r="M8" s="146"/>
      <c r="N8" s="152"/>
      <c r="O8" s="152"/>
      <c r="P8" s="152"/>
      <c r="Q8" s="152"/>
      <c r="R8" s="153"/>
      <c r="S8" s="154"/>
      <c r="T8" s="155"/>
      <c r="U8" s="156"/>
      <c r="V8" s="152"/>
      <c r="W8" s="152"/>
      <c r="X8" s="152"/>
      <c r="Y8" s="152"/>
      <c r="Z8" s="153"/>
      <c r="AA8" s="154"/>
      <c r="AB8" s="155"/>
      <c r="AC8" s="156"/>
      <c r="AD8" s="152"/>
      <c r="AE8" s="152"/>
      <c r="AF8" s="152"/>
      <c r="AG8" s="152"/>
      <c r="AH8" s="153"/>
      <c r="AI8" s="141"/>
      <c r="AJ8" s="142"/>
      <c r="AK8" s="105"/>
      <c r="AL8" s="105"/>
      <c r="AM8" s="105"/>
      <c r="AN8" s="105"/>
      <c r="AO8" s="105"/>
      <c r="AP8" s="105"/>
      <c r="AQ8" s="105"/>
      <c r="AR8" s="105"/>
      <c r="AS8" s="105"/>
      <c r="AT8" s="105"/>
    </row>
    <row r="9" spans="1:46" s="107" customFormat="1" ht="22.5" customHeight="1">
      <c r="A9" s="157">
        <v>3</v>
      </c>
      <c r="B9" s="317" t="s">
        <v>118</v>
      </c>
      <c r="C9" s="159"/>
      <c r="D9" s="160">
        <f>SUM(K9+S9+AA9+AI9)</f>
        <v>7</v>
      </c>
      <c r="E9" s="160">
        <f>SUM(F9+M9+U9+AC9)</f>
        <v>45</v>
      </c>
      <c r="F9" s="161">
        <f>SUM(G9:J9)</f>
        <v>45</v>
      </c>
      <c r="G9" s="162">
        <v>15</v>
      </c>
      <c r="H9" s="162"/>
      <c r="I9" s="162">
        <v>30</v>
      </c>
      <c r="J9" s="163"/>
      <c r="K9" s="159">
        <v>7</v>
      </c>
      <c r="L9" s="159" t="s">
        <v>84</v>
      </c>
      <c r="M9" s="157"/>
      <c r="N9" s="164"/>
      <c r="O9" s="164"/>
      <c r="P9" s="164"/>
      <c r="Q9" s="164"/>
      <c r="R9" s="165"/>
      <c r="S9" s="166"/>
      <c r="T9" s="167"/>
      <c r="U9" s="168"/>
      <c r="V9" s="164"/>
      <c r="W9" s="164"/>
      <c r="X9" s="164"/>
      <c r="Y9" s="164"/>
      <c r="Z9" s="165"/>
      <c r="AA9" s="166"/>
      <c r="AB9" s="167"/>
      <c r="AC9" s="168"/>
      <c r="AD9" s="164"/>
      <c r="AE9" s="164"/>
      <c r="AF9" s="164"/>
      <c r="AG9" s="164"/>
      <c r="AH9" s="165"/>
      <c r="AI9" s="196"/>
      <c r="AJ9" s="197"/>
      <c r="AK9" s="105"/>
      <c r="AL9" s="105"/>
      <c r="AM9" s="105"/>
      <c r="AN9" s="105"/>
      <c r="AO9" s="105"/>
      <c r="AP9" s="105"/>
      <c r="AQ9" s="105"/>
      <c r="AR9" s="105"/>
      <c r="AS9" s="105"/>
      <c r="AT9" s="105"/>
    </row>
    <row r="10" spans="1:46" s="107" customFormat="1" ht="22.5" customHeight="1" thickBot="1">
      <c r="A10" s="171">
        <v>4</v>
      </c>
      <c r="B10" s="315" t="s">
        <v>115</v>
      </c>
      <c r="C10" s="172"/>
      <c r="D10" s="173">
        <f>SUM(K10+S10+AA10+AI10)</f>
        <v>8</v>
      </c>
      <c r="E10" s="174">
        <f>SUM(F10+M10+U10+AC10)</f>
        <v>45</v>
      </c>
      <c r="F10" s="175">
        <f>SUM(G10:J10)</f>
        <v>45</v>
      </c>
      <c r="G10" s="176">
        <v>15</v>
      </c>
      <c r="H10" s="176"/>
      <c r="I10" s="176"/>
      <c r="J10" s="177">
        <v>30</v>
      </c>
      <c r="K10" s="178">
        <v>8</v>
      </c>
      <c r="L10" s="178" t="s">
        <v>84</v>
      </c>
      <c r="M10" s="175"/>
      <c r="N10" s="179"/>
      <c r="O10" s="179"/>
      <c r="P10" s="179"/>
      <c r="Q10" s="179"/>
      <c r="R10" s="180"/>
      <c r="S10" s="181"/>
      <c r="T10" s="182"/>
      <c r="U10" s="183"/>
      <c r="V10" s="179"/>
      <c r="W10" s="179"/>
      <c r="X10" s="179"/>
      <c r="Y10" s="179"/>
      <c r="Z10" s="180"/>
      <c r="AA10" s="181"/>
      <c r="AB10" s="182"/>
      <c r="AC10" s="183"/>
      <c r="AD10" s="179"/>
      <c r="AE10" s="179"/>
      <c r="AF10" s="179"/>
      <c r="AG10" s="179"/>
      <c r="AH10" s="180"/>
      <c r="AI10" s="196"/>
      <c r="AJ10" s="197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</row>
    <row r="11" spans="1:46" ht="18.75" thickBot="1">
      <c r="A11" s="343" t="s">
        <v>59</v>
      </c>
      <c r="B11" s="344"/>
      <c r="C11" s="143"/>
      <c r="D11" s="184">
        <f>SUM(K11+S11+AA11+AI11)</f>
        <v>22</v>
      </c>
      <c r="E11" s="185">
        <f>SUM(E8:E10)</f>
        <v>135</v>
      </c>
      <c r="F11" s="186">
        <f>SUM(G11:J11)</f>
        <v>135</v>
      </c>
      <c r="G11" s="186">
        <f>SUM(G8:G10)</f>
        <v>45</v>
      </c>
      <c r="H11" s="186"/>
      <c r="I11" s="186">
        <f>SUM(I8:I10)</f>
        <v>60</v>
      </c>
      <c r="J11" s="186">
        <f>SUM(J8:J10)</f>
        <v>30</v>
      </c>
      <c r="K11" s="186">
        <f>SUM(K8:K10)</f>
        <v>22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44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</row>
    <row r="12" spans="1:46" ht="18.75" thickBot="1">
      <c r="A12" s="345" t="s">
        <v>72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6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</row>
    <row r="13" spans="1:46" ht="24" customHeight="1">
      <c r="A13" s="187">
        <v>5</v>
      </c>
      <c r="B13" s="316" t="s">
        <v>117</v>
      </c>
      <c r="C13" s="188"/>
      <c r="D13" s="189">
        <f>SUM(K13+S13+AA13+AI13)</f>
        <v>6</v>
      </c>
      <c r="E13" s="190">
        <f>SUM(F13+M13+U13+AC13)</f>
        <v>45</v>
      </c>
      <c r="F13" s="146"/>
      <c r="G13" s="152"/>
      <c r="H13" s="152"/>
      <c r="I13" s="152"/>
      <c r="J13" s="153"/>
      <c r="K13" s="169"/>
      <c r="L13" s="191"/>
      <c r="M13" s="281">
        <f>SUM(N13:R13)</f>
        <v>45</v>
      </c>
      <c r="N13" s="282">
        <v>30</v>
      </c>
      <c r="O13" s="283"/>
      <c r="P13" s="283">
        <v>15</v>
      </c>
      <c r="Q13" s="283"/>
      <c r="R13" s="284"/>
      <c r="S13" s="169">
        <v>6</v>
      </c>
      <c r="T13" s="169" t="s">
        <v>14</v>
      </c>
      <c r="U13" s="156"/>
      <c r="V13" s="152"/>
      <c r="W13" s="152"/>
      <c r="X13" s="152"/>
      <c r="Y13" s="152"/>
      <c r="Z13" s="153"/>
      <c r="AA13" s="169"/>
      <c r="AB13" s="170"/>
      <c r="AC13" s="156"/>
      <c r="AD13" s="152"/>
      <c r="AE13" s="152"/>
      <c r="AF13" s="152"/>
      <c r="AG13" s="152"/>
      <c r="AH13" s="153"/>
      <c r="AI13" s="169"/>
      <c r="AJ13" s="169"/>
      <c r="AK13" s="63"/>
      <c r="AL13" s="63"/>
      <c r="AM13" s="63"/>
      <c r="AN13" s="63"/>
      <c r="AO13" s="63"/>
      <c r="AP13" s="63"/>
      <c r="AQ13" s="63"/>
      <c r="AR13" s="63"/>
      <c r="AS13" s="63"/>
      <c r="AT13" s="63"/>
    </row>
    <row r="14" spans="1:46" ht="24" customHeight="1">
      <c r="A14" s="192">
        <v>6</v>
      </c>
      <c r="B14" s="158" t="s">
        <v>63</v>
      </c>
      <c r="C14" s="193"/>
      <c r="D14" s="194">
        <f>SUM(L14+S14+AA14+AI14)</f>
        <v>5</v>
      </c>
      <c r="E14" s="195">
        <f>SUM(F14+M14+U14+AC14)</f>
        <v>45</v>
      </c>
      <c r="F14" s="168"/>
      <c r="G14" s="164"/>
      <c r="H14" s="164"/>
      <c r="I14" s="164"/>
      <c r="J14" s="165"/>
      <c r="K14" s="196"/>
      <c r="L14" s="197"/>
      <c r="M14" s="215">
        <f>SUM(N14:R14)</f>
        <v>45</v>
      </c>
      <c r="N14" s="285">
        <v>30</v>
      </c>
      <c r="O14" s="286"/>
      <c r="P14" s="286">
        <v>15</v>
      </c>
      <c r="Q14" s="286"/>
      <c r="R14" s="165"/>
      <c r="S14" s="196">
        <v>5</v>
      </c>
      <c r="T14" s="197" t="s">
        <v>84</v>
      </c>
      <c r="U14" s="168"/>
      <c r="V14" s="164"/>
      <c r="W14" s="164"/>
      <c r="X14" s="164"/>
      <c r="Y14" s="164"/>
      <c r="Z14" s="165"/>
      <c r="AA14" s="196"/>
      <c r="AB14" s="197"/>
      <c r="AC14" s="168"/>
      <c r="AD14" s="164"/>
      <c r="AE14" s="164"/>
      <c r="AF14" s="164"/>
      <c r="AG14" s="164"/>
      <c r="AH14" s="165"/>
      <c r="AI14" s="196"/>
      <c r="AJ14" s="197"/>
      <c r="AK14" s="63"/>
      <c r="AL14" s="63"/>
      <c r="AM14" s="63"/>
      <c r="AN14" s="63"/>
      <c r="AO14" s="63"/>
      <c r="AP14" s="63"/>
      <c r="AQ14" s="63"/>
      <c r="AR14" s="63"/>
      <c r="AS14" s="63"/>
      <c r="AT14" s="63"/>
    </row>
    <row r="15" spans="1:46" s="107" customFormat="1" ht="24" customHeight="1">
      <c r="A15" s="192">
        <v>7</v>
      </c>
      <c r="B15" s="158" t="s">
        <v>64</v>
      </c>
      <c r="C15" s="193"/>
      <c r="D15" s="194">
        <f>SUM(K15+S15+AA15+AI15)</f>
        <v>3</v>
      </c>
      <c r="E15" s="195">
        <f>SUM(F15+M15+U15+AC15)</f>
        <v>30</v>
      </c>
      <c r="F15" s="168"/>
      <c r="G15" s="164"/>
      <c r="H15" s="164"/>
      <c r="I15" s="164"/>
      <c r="J15" s="165"/>
      <c r="K15" s="196"/>
      <c r="L15" s="197"/>
      <c r="M15" s="198"/>
      <c r="N15" s="199"/>
      <c r="O15" s="200"/>
      <c r="P15" s="200"/>
      <c r="Q15" s="200"/>
      <c r="R15" s="201"/>
      <c r="S15" s="202"/>
      <c r="T15" s="203"/>
      <c r="U15" s="168">
        <f>SUM(V15:Z15)</f>
        <v>30</v>
      </c>
      <c r="V15" s="164">
        <v>30</v>
      </c>
      <c r="W15" s="164"/>
      <c r="X15" s="164"/>
      <c r="Y15" s="164"/>
      <c r="Z15" s="165"/>
      <c r="AA15" s="196">
        <v>3</v>
      </c>
      <c r="AB15" s="197" t="s">
        <v>84</v>
      </c>
      <c r="AC15" s="168"/>
      <c r="AD15" s="164"/>
      <c r="AE15" s="164"/>
      <c r="AF15" s="164"/>
      <c r="AG15" s="164"/>
      <c r="AH15" s="165"/>
      <c r="AI15" s="196"/>
      <c r="AJ15" s="197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1:46" ht="24" customHeight="1" thickBot="1">
      <c r="A16" s="171">
        <v>8</v>
      </c>
      <c r="B16" s="204" t="s">
        <v>73</v>
      </c>
      <c r="C16" s="205"/>
      <c r="D16" s="181">
        <f>SUM(K16+S16+AA16+AI16)</f>
        <v>4</v>
      </c>
      <c r="E16" s="167">
        <f>SUM(F16+M16+U16+AC16)</f>
        <v>30</v>
      </c>
      <c r="F16" s="183">
        <f>SUM(G16:J16)</f>
        <v>30</v>
      </c>
      <c r="G16" s="179">
        <v>30</v>
      </c>
      <c r="H16" s="179"/>
      <c r="I16" s="179"/>
      <c r="J16" s="180"/>
      <c r="K16" s="166">
        <v>4</v>
      </c>
      <c r="L16" s="167" t="s">
        <v>14</v>
      </c>
      <c r="M16" s="206"/>
      <c r="N16" s="207"/>
      <c r="O16" s="208"/>
      <c r="P16" s="208"/>
      <c r="Q16" s="208"/>
      <c r="R16" s="201"/>
      <c r="S16" s="209"/>
      <c r="T16" s="209"/>
      <c r="U16" s="183"/>
      <c r="V16" s="179"/>
      <c r="W16" s="179"/>
      <c r="X16" s="179"/>
      <c r="Y16" s="179"/>
      <c r="Z16" s="180"/>
      <c r="AA16" s="166"/>
      <c r="AB16" s="167"/>
      <c r="AC16" s="183"/>
      <c r="AD16" s="179"/>
      <c r="AE16" s="179"/>
      <c r="AF16" s="179"/>
      <c r="AG16" s="179"/>
      <c r="AH16" s="180"/>
      <c r="AI16" s="166"/>
      <c r="AJ16" s="166"/>
      <c r="AK16" s="63"/>
      <c r="AL16" s="63"/>
      <c r="AM16" s="63"/>
      <c r="AN16" s="63"/>
      <c r="AO16" s="63"/>
      <c r="AP16" s="63"/>
      <c r="AQ16" s="63"/>
      <c r="AR16" s="63"/>
      <c r="AS16" s="63"/>
      <c r="AT16" s="63"/>
    </row>
    <row r="17" spans="1:46" ht="18.75" thickBot="1">
      <c r="A17" s="343" t="s">
        <v>59</v>
      </c>
      <c r="B17" s="344"/>
      <c r="C17" s="143"/>
      <c r="D17" s="145">
        <f>SUM(D13:D16)</f>
        <v>18</v>
      </c>
      <c r="E17" s="145">
        <f t="shared" ref="E17:S17" si="0">SUM(E13:E16)</f>
        <v>150</v>
      </c>
      <c r="F17" s="144">
        <f>SUM(F13:F16)</f>
        <v>30</v>
      </c>
      <c r="G17" s="144">
        <f t="shared" si="0"/>
        <v>30</v>
      </c>
      <c r="H17" s="144"/>
      <c r="I17" s="144"/>
      <c r="J17" s="144"/>
      <c r="K17" s="144">
        <f t="shared" si="0"/>
        <v>4</v>
      </c>
      <c r="L17" s="144">
        <f t="shared" si="0"/>
        <v>0</v>
      </c>
      <c r="M17" s="144">
        <f t="shared" si="0"/>
        <v>90</v>
      </c>
      <c r="N17" s="144">
        <f t="shared" si="0"/>
        <v>60</v>
      </c>
      <c r="O17" s="144"/>
      <c r="P17" s="144">
        <f t="shared" si="0"/>
        <v>30</v>
      </c>
      <c r="Q17" s="210"/>
      <c r="R17" s="210"/>
      <c r="S17" s="144">
        <f t="shared" si="0"/>
        <v>11</v>
      </c>
      <c r="T17" s="210"/>
      <c r="U17" s="144">
        <f>SUM(U13:U16)</f>
        <v>30</v>
      </c>
      <c r="V17" s="144">
        <f>SUM(V13:V16)</f>
        <v>30</v>
      </c>
      <c r="W17" s="144"/>
      <c r="X17" s="144"/>
      <c r="Y17" s="144"/>
      <c r="Z17" s="144"/>
      <c r="AA17" s="144">
        <f>SUM(AA13:AA16)</f>
        <v>3</v>
      </c>
      <c r="AB17" s="144"/>
      <c r="AC17" s="144"/>
      <c r="AD17" s="144"/>
      <c r="AE17" s="144"/>
      <c r="AF17" s="144"/>
      <c r="AG17" s="144"/>
      <c r="AH17" s="144"/>
      <c r="AI17" s="144"/>
      <c r="AJ17" s="144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</row>
    <row r="18" spans="1:46" ht="18.75" thickBot="1">
      <c r="A18" s="345" t="s">
        <v>74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6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</row>
    <row r="19" spans="1:46" ht="19.5" customHeight="1">
      <c r="A19" s="129">
        <v>9</v>
      </c>
      <c r="B19" s="211" t="s">
        <v>62</v>
      </c>
      <c r="C19" s="131"/>
      <c r="D19" s="212">
        <f t="shared" ref="D19:D25" si="1">SUM(K19+S19+AA19+AI19)</f>
        <v>6</v>
      </c>
      <c r="E19" s="131">
        <f t="shared" ref="E19:E25" si="2">SUM(F19+M19+U19+AC19)</f>
        <v>45</v>
      </c>
      <c r="F19" s="146"/>
      <c r="G19" s="152"/>
      <c r="H19" s="152"/>
      <c r="I19" s="152"/>
      <c r="J19" s="153"/>
      <c r="K19" s="154"/>
      <c r="L19" s="155"/>
      <c r="M19" s="146">
        <f>SUM(N19:R19)</f>
        <v>45</v>
      </c>
      <c r="N19" s="152">
        <v>15</v>
      </c>
      <c r="O19" s="152"/>
      <c r="P19" s="152"/>
      <c r="Q19" s="152">
        <v>30</v>
      </c>
      <c r="R19" s="153"/>
      <c r="S19" s="154">
        <v>6</v>
      </c>
      <c r="T19" s="155" t="s">
        <v>84</v>
      </c>
      <c r="U19" s="156"/>
      <c r="V19" s="152"/>
      <c r="W19" s="152"/>
      <c r="X19" s="152"/>
      <c r="Y19" s="152"/>
      <c r="Z19" s="153"/>
      <c r="AA19" s="154"/>
      <c r="AB19" s="155"/>
      <c r="AC19" s="156"/>
      <c r="AD19" s="152"/>
      <c r="AE19" s="152"/>
      <c r="AF19" s="152"/>
      <c r="AG19" s="152"/>
      <c r="AH19" s="153"/>
      <c r="AI19" s="169"/>
      <c r="AJ19" s="170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</row>
    <row r="20" spans="1:46" ht="24.75" customHeight="1">
      <c r="A20" s="213">
        <v>10</v>
      </c>
      <c r="B20" s="214" t="s">
        <v>75</v>
      </c>
      <c r="C20" s="166"/>
      <c r="D20" s="166">
        <f t="shared" si="1"/>
        <v>3</v>
      </c>
      <c r="E20" s="167">
        <f t="shared" si="2"/>
        <v>45</v>
      </c>
      <c r="F20" s="157"/>
      <c r="G20" s="164"/>
      <c r="H20" s="164"/>
      <c r="I20" s="164"/>
      <c r="J20" s="165"/>
      <c r="K20" s="166"/>
      <c r="L20" s="167"/>
      <c r="M20" s="168"/>
      <c r="N20" s="164"/>
      <c r="O20" s="164"/>
      <c r="P20" s="164"/>
      <c r="Q20" s="164"/>
      <c r="R20" s="165"/>
      <c r="S20" s="166"/>
      <c r="T20" s="166"/>
      <c r="U20" s="168">
        <f>SUM(V20:Z20)</f>
        <v>45</v>
      </c>
      <c r="V20" s="164">
        <v>15</v>
      </c>
      <c r="W20" s="164"/>
      <c r="X20" s="164"/>
      <c r="Y20" s="164">
        <v>30</v>
      </c>
      <c r="Z20" s="165"/>
      <c r="AA20" s="166">
        <v>3</v>
      </c>
      <c r="AB20" s="167" t="s">
        <v>14</v>
      </c>
      <c r="AC20" s="168"/>
      <c r="AD20" s="164"/>
      <c r="AE20" s="164"/>
      <c r="AF20" s="164"/>
      <c r="AG20" s="164"/>
      <c r="AH20" s="165"/>
      <c r="AI20" s="166"/>
      <c r="AJ20" s="166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</row>
    <row r="21" spans="1:46" ht="24.75" customHeight="1">
      <c r="A21" s="213">
        <v>11</v>
      </c>
      <c r="B21" s="214" t="s">
        <v>80</v>
      </c>
      <c r="C21" s="193"/>
      <c r="D21" s="166">
        <f t="shared" si="1"/>
        <v>4</v>
      </c>
      <c r="E21" s="167">
        <f t="shared" si="2"/>
        <v>30</v>
      </c>
      <c r="F21" s="157"/>
      <c r="G21" s="164"/>
      <c r="H21" s="164"/>
      <c r="I21" s="164"/>
      <c r="J21" s="165"/>
      <c r="K21" s="166"/>
      <c r="L21" s="167"/>
      <c r="M21" s="168"/>
      <c r="N21" s="164"/>
      <c r="O21" s="164"/>
      <c r="P21" s="164"/>
      <c r="Q21" s="164"/>
      <c r="R21" s="165"/>
      <c r="S21" s="166"/>
      <c r="T21" s="166"/>
      <c r="U21" s="168">
        <f>SUM(V21:Z21)</f>
        <v>30</v>
      </c>
      <c r="V21" s="164">
        <v>15</v>
      </c>
      <c r="W21" s="164"/>
      <c r="X21" s="164"/>
      <c r="Y21" s="164">
        <v>15</v>
      </c>
      <c r="Z21" s="165"/>
      <c r="AA21" s="166">
        <v>4</v>
      </c>
      <c r="AB21" s="167" t="s">
        <v>84</v>
      </c>
      <c r="AC21" s="168"/>
      <c r="AD21" s="164"/>
      <c r="AE21" s="164"/>
      <c r="AF21" s="164"/>
      <c r="AG21" s="164"/>
      <c r="AH21" s="165"/>
      <c r="AI21" s="166"/>
      <c r="AJ21" s="166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</row>
    <row r="22" spans="1:46" ht="24.75" customHeight="1">
      <c r="A22" s="213">
        <v>12</v>
      </c>
      <c r="B22" s="158" t="s">
        <v>65</v>
      </c>
      <c r="C22" s="193"/>
      <c r="D22" s="166">
        <f t="shared" si="1"/>
        <v>4</v>
      </c>
      <c r="E22" s="167">
        <f t="shared" si="2"/>
        <v>30</v>
      </c>
      <c r="F22" s="157"/>
      <c r="G22" s="164"/>
      <c r="H22" s="164"/>
      <c r="I22" s="164"/>
      <c r="J22" s="165"/>
      <c r="K22" s="166"/>
      <c r="L22" s="167"/>
      <c r="M22" s="168">
        <f>SUM(N22:R22)</f>
        <v>30</v>
      </c>
      <c r="N22" s="164">
        <v>15</v>
      </c>
      <c r="O22" s="164"/>
      <c r="P22" s="164"/>
      <c r="Q22" s="164">
        <v>15</v>
      </c>
      <c r="R22" s="165"/>
      <c r="S22" s="166">
        <v>4</v>
      </c>
      <c r="T22" s="166" t="s">
        <v>84</v>
      </c>
      <c r="U22" s="168"/>
      <c r="V22" s="164"/>
      <c r="W22" s="164"/>
      <c r="X22" s="164"/>
      <c r="Y22" s="164"/>
      <c r="Z22" s="165"/>
      <c r="AA22" s="166"/>
      <c r="AB22" s="167"/>
      <c r="AC22" s="168"/>
      <c r="AD22" s="164"/>
      <c r="AE22" s="164"/>
      <c r="AF22" s="164"/>
      <c r="AG22" s="164"/>
      <c r="AH22" s="165"/>
      <c r="AI22" s="166"/>
      <c r="AJ22" s="166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</row>
    <row r="23" spans="1:46" s="107" customFormat="1" ht="24.75" customHeight="1">
      <c r="A23" s="216">
        <v>13</v>
      </c>
      <c r="B23" s="158" t="s">
        <v>81</v>
      </c>
      <c r="C23" s="193"/>
      <c r="D23" s="166">
        <f t="shared" si="1"/>
        <v>5</v>
      </c>
      <c r="E23" s="167">
        <f t="shared" si="2"/>
        <v>45</v>
      </c>
      <c r="F23" s="157"/>
      <c r="G23" s="164"/>
      <c r="H23" s="164"/>
      <c r="I23" s="164"/>
      <c r="J23" s="165"/>
      <c r="K23" s="166"/>
      <c r="L23" s="166"/>
      <c r="M23" s="168">
        <f>SUM(N23:R23)</f>
        <v>45</v>
      </c>
      <c r="N23" s="164">
        <v>15</v>
      </c>
      <c r="O23" s="164"/>
      <c r="P23" s="164">
        <v>30</v>
      </c>
      <c r="Q23" s="164"/>
      <c r="R23" s="165"/>
      <c r="S23" s="166">
        <v>5</v>
      </c>
      <c r="T23" s="167" t="s">
        <v>14</v>
      </c>
      <c r="U23" s="168"/>
      <c r="V23" s="164"/>
      <c r="W23" s="164"/>
      <c r="X23" s="164"/>
      <c r="Y23" s="164"/>
      <c r="Z23" s="165"/>
      <c r="AA23" s="166"/>
      <c r="AB23" s="167"/>
      <c r="AC23" s="168"/>
      <c r="AD23" s="164"/>
      <c r="AE23" s="164"/>
      <c r="AF23" s="164"/>
      <c r="AG23" s="164"/>
      <c r="AH23" s="165"/>
      <c r="AI23" s="166"/>
      <c r="AJ23" s="167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</row>
    <row r="24" spans="1:46" s="107" customFormat="1" ht="24.75" customHeight="1">
      <c r="A24" s="216">
        <v>14</v>
      </c>
      <c r="B24" s="158" t="s">
        <v>82</v>
      </c>
      <c r="C24" s="193"/>
      <c r="D24" s="166">
        <f t="shared" si="1"/>
        <v>4</v>
      </c>
      <c r="E24" s="167">
        <f t="shared" si="2"/>
        <v>30</v>
      </c>
      <c r="F24" s="157">
        <f>SUM(G24:J24)</f>
        <v>30</v>
      </c>
      <c r="G24" s="164">
        <v>30</v>
      </c>
      <c r="H24" s="164"/>
      <c r="I24" s="164"/>
      <c r="J24" s="165"/>
      <c r="K24" s="166">
        <v>4</v>
      </c>
      <c r="L24" s="166" t="s">
        <v>14</v>
      </c>
      <c r="M24" s="168"/>
      <c r="N24" s="164"/>
      <c r="O24" s="164"/>
      <c r="P24" s="164"/>
      <c r="Q24" s="164"/>
      <c r="R24" s="165"/>
      <c r="S24" s="166"/>
      <c r="T24" s="167"/>
      <c r="U24" s="168"/>
      <c r="V24" s="164"/>
      <c r="W24" s="164"/>
      <c r="X24" s="164"/>
      <c r="Y24" s="164"/>
      <c r="Z24" s="165"/>
      <c r="AA24" s="166"/>
      <c r="AB24" s="167"/>
      <c r="AC24" s="168"/>
      <c r="AD24" s="164"/>
      <c r="AE24" s="164"/>
      <c r="AF24" s="164"/>
      <c r="AG24" s="164"/>
      <c r="AH24" s="165"/>
      <c r="AI24" s="166"/>
      <c r="AJ24" s="167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</row>
    <row r="25" spans="1:46" s="107" customFormat="1" ht="24.75" customHeight="1" thickBot="1">
      <c r="A25" s="217">
        <v>15</v>
      </c>
      <c r="B25" s="315" t="s">
        <v>116</v>
      </c>
      <c r="C25" s="218"/>
      <c r="D25" s="181">
        <f t="shared" si="1"/>
        <v>3</v>
      </c>
      <c r="E25" s="182">
        <f t="shared" si="2"/>
        <v>30</v>
      </c>
      <c r="F25" s="171"/>
      <c r="G25" s="179"/>
      <c r="H25" s="179"/>
      <c r="I25" s="179"/>
      <c r="J25" s="180"/>
      <c r="K25" s="181"/>
      <c r="L25" s="181"/>
      <c r="M25" s="183"/>
      <c r="N25" s="179"/>
      <c r="O25" s="179"/>
      <c r="P25" s="179"/>
      <c r="Q25" s="179"/>
      <c r="R25" s="180"/>
      <c r="S25" s="181"/>
      <c r="T25" s="182"/>
      <c r="U25" s="183"/>
      <c r="V25" s="179"/>
      <c r="W25" s="179"/>
      <c r="X25" s="179"/>
      <c r="Y25" s="179"/>
      <c r="Z25" s="180"/>
      <c r="AA25" s="181"/>
      <c r="AB25" s="182"/>
      <c r="AC25" s="183">
        <f>SUM(AD25:AH25)</f>
        <v>30</v>
      </c>
      <c r="AD25" s="179">
        <v>15</v>
      </c>
      <c r="AE25" s="179"/>
      <c r="AF25" s="179"/>
      <c r="AG25" s="179">
        <v>15</v>
      </c>
      <c r="AH25" s="180"/>
      <c r="AI25" s="181">
        <v>3</v>
      </c>
      <c r="AJ25" s="182" t="s">
        <v>84</v>
      </c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</row>
    <row r="26" spans="1:46" ht="18.75" thickBot="1">
      <c r="A26" s="343" t="s">
        <v>59</v>
      </c>
      <c r="B26" s="344"/>
      <c r="C26" s="143"/>
      <c r="D26" s="144">
        <f>SUM(D19:D25)</f>
        <v>29</v>
      </c>
      <c r="E26" s="219">
        <f>SUM(E19:E25)</f>
        <v>255</v>
      </c>
      <c r="F26" s="186">
        <f>SUM(F19:F25)</f>
        <v>30</v>
      </c>
      <c r="G26" s="186">
        <f t="shared" ref="G26:AC26" si="3">SUM(G19:G25)</f>
        <v>30</v>
      </c>
      <c r="H26" s="186"/>
      <c r="I26" s="186"/>
      <c r="J26" s="186"/>
      <c r="K26" s="186">
        <f t="shared" si="3"/>
        <v>4</v>
      </c>
      <c r="L26" s="186"/>
      <c r="M26" s="186">
        <f t="shared" si="3"/>
        <v>120</v>
      </c>
      <c r="N26" s="186">
        <f t="shared" si="3"/>
        <v>45</v>
      </c>
      <c r="O26" s="186"/>
      <c r="P26" s="186">
        <f t="shared" si="3"/>
        <v>30</v>
      </c>
      <c r="Q26" s="186">
        <f t="shared" si="3"/>
        <v>45</v>
      </c>
      <c r="R26" s="186"/>
      <c r="S26" s="186">
        <f t="shared" si="3"/>
        <v>15</v>
      </c>
      <c r="T26" s="186"/>
      <c r="U26" s="186">
        <f t="shared" si="3"/>
        <v>75</v>
      </c>
      <c r="V26" s="186">
        <f t="shared" si="3"/>
        <v>30</v>
      </c>
      <c r="W26" s="186"/>
      <c r="X26" s="186"/>
      <c r="Y26" s="186">
        <f t="shared" si="3"/>
        <v>45</v>
      </c>
      <c r="Z26" s="186"/>
      <c r="AA26" s="186">
        <f t="shared" si="3"/>
        <v>7</v>
      </c>
      <c r="AB26" s="186"/>
      <c r="AC26" s="186">
        <f t="shared" si="3"/>
        <v>30</v>
      </c>
      <c r="AD26" s="186">
        <f>SUM(AD19:AD25)</f>
        <v>15</v>
      </c>
      <c r="AE26" s="186"/>
      <c r="AF26" s="186"/>
      <c r="AG26" s="186">
        <f>SUM(AG19:AG25)</f>
        <v>15</v>
      </c>
      <c r="AH26" s="186"/>
      <c r="AI26" s="144">
        <f>SUM(AI19:AI25)</f>
        <v>3</v>
      </c>
      <c r="AJ26" s="219"/>
      <c r="AK26" s="63"/>
      <c r="AL26" s="63"/>
      <c r="AM26" s="63"/>
      <c r="AN26" s="63"/>
      <c r="AO26" s="63"/>
      <c r="AP26" s="63"/>
      <c r="AQ26" s="63"/>
      <c r="AR26" s="63"/>
      <c r="AS26" s="63"/>
      <c r="AT26" s="63"/>
    </row>
    <row r="27" spans="1:46" ht="18.75" thickBot="1">
      <c r="A27" s="345" t="s">
        <v>67</v>
      </c>
      <c r="B27" s="351"/>
      <c r="C27" s="351"/>
      <c r="D27" s="351"/>
      <c r="E27" s="351"/>
      <c r="F27" s="351"/>
      <c r="G27" s="351"/>
      <c r="H27" s="358"/>
      <c r="I27" s="358"/>
      <c r="J27" s="358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2"/>
      <c r="AK27" s="63"/>
      <c r="AL27" s="63"/>
      <c r="AM27" s="63"/>
      <c r="AN27" s="63"/>
      <c r="AO27" s="63"/>
      <c r="AP27" s="63"/>
      <c r="AQ27" s="63"/>
      <c r="AR27" s="63"/>
      <c r="AS27" s="63"/>
      <c r="AT27" s="63"/>
    </row>
    <row r="28" spans="1:46" ht="21" customHeight="1" thickBot="1">
      <c r="A28" s="221">
        <v>16</v>
      </c>
      <c r="B28" s="222" t="s">
        <v>83</v>
      </c>
      <c r="C28" s="223"/>
      <c r="D28" s="154">
        <f>SUM(K28+S28+AA28+AI28)</f>
        <v>16</v>
      </c>
      <c r="E28" s="188">
        <f>SUM(F28+M28+U28+AC28)</f>
        <v>60</v>
      </c>
      <c r="F28" s="224"/>
      <c r="G28" s="225"/>
      <c r="H28" s="225"/>
      <c r="I28" s="225"/>
      <c r="J28" s="226"/>
      <c r="K28" s="227"/>
      <c r="L28" s="227"/>
      <c r="M28" s="138">
        <f>SUM(N28:R28)</f>
        <v>15</v>
      </c>
      <c r="N28" s="139"/>
      <c r="O28" s="139"/>
      <c r="P28" s="139"/>
      <c r="Q28" s="139"/>
      <c r="R28" s="140">
        <v>15</v>
      </c>
      <c r="S28" s="154">
        <v>2</v>
      </c>
      <c r="T28" s="154" t="s">
        <v>14</v>
      </c>
      <c r="U28" s="138">
        <f>SUM(V28:Z28)</f>
        <v>15</v>
      </c>
      <c r="V28" s="139"/>
      <c r="W28" s="139"/>
      <c r="X28" s="139"/>
      <c r="Y28" s="139"/>
      <c r="Z28" s="140">
        <v>15</v>
      </c>
      <c r="AA28" s="154">
        <v>2</v>
      </c>
      <c r="AB28" s="154" t="s">
        <v>61</v>
      </c>
      <c r="AC28" s="138">
        <f>SUM(AD28:AH28)</f>
        <v>30</v>
      </c>
      <c r="AD28" s="139"/>
      <c r="AE28" s="139"/>
      <c r="AF28" s="139"/>
      <c r="AG28" s="139"/>
      <c r="AH28" s="140">
        <v>30</v>
      </c>
      <c r="AI28" s="154">
        <v>12</v>
      </c>
      <c r="AJ28" s="189" t="s">
        <v>14</v>
      </c>
      <c r="AK28" s="63"/>
      <c r="AL28" s="63"/>
      <c r="AM28" s="63"/>
      <c r="AN28" s="63"/>
      <c r="AO28" s="63"/>
      <c r="AP28" s="63"/>
      <c r="AQ28" s="63"/>
      <c r="AR28" s="63"/>
      <c r="AS28" s="63"/>
      <c r="AT28" s="63"/>
    </row>
    <row r="29" spans="1:46" ht="21.75" customHeight="1" thickBot="1">
      <c r="A29" s="345" t="s">
        <v>66</v>
      </c>
      <c r="B29" s="346"/>
      <c r="C29" s="312"/>
      <c r="D29" s="228">
        <f>SUM(K29+S29+AA29+AI29)</f>
        <v>23</v>
      </c>
      <c r="E29" s="229">
        <f>SUM(F29+M29+U29+AC29)</f>
        <v>150</v>
      </c>
      <c r="F29" s="230"/>
      <c r="G29" s="231"/>
      <c r="H29" s="231"/>
      <c r="I29" s="231"/>
      <c r="J29" s="232"/>
      <c r="K29" s="312"/>
      <c r="L29" s="312"/>
      <c r="M29" s="306"/>
      <c r="N29" s="307"/>
      <c r="O29" s="307"/>
      <c r="P29" s="307"/>
      <c r="Q29" s="307"/>
      <c r="R29" s="308"/>
      <c r="S29" s="309"/>
      <c r="T29" s="233"/>
      <c r="U29" s="292">
        <f>SUM(V29:Z29)</f>
        <v>60</v>
      </c>
      <c r="V29" s="293">
        <v>30</v>
      </c>
      <c r="W29" s="293"/>
      <c r="X29" s="293">
        <v>30</v>
      </c>
      <c r="Y29" s="293"/>
      <c r="Z29" s="294"/>
      <c r="AA29" s="235">
        <v>12</v>
      </c>
      <c r="AB29" s="235" t="s">
        <v>61</v>
      </c>
      <c r="AC29" s="292">
        <f>SUM(AD29:AH29)</f>
        <v>90</v>
      </c>
      <c r="AD29" s="293">
        <v>45</v>
      </c>
      <c r="AE29" s="293"/>
      <c r="AF29" s="293">
        <v>45</v>
      </c>
      <c r="AG29" s="293"/>
      <c r="AH29" s="294"/>
      <c r="AI29" s="235">
        <v>11</v>
      </c>
      <c r="AJ29" s="233"/>
      <c r="AK29" s="63"/>
      <c r="AL29" s="63"/>
      <c r="AM29" s="63"/>
      <c r="AN29" s="63"/>
      <c r="AO29" s="63"/>
      <c r="AP29" s="63"/>
      <c r="AQ29" s="63"/>
      <c r="AR29" s="63"/>
      <c r="AS29" s="63"/>
      <c r="AT29" s="63"/>
    </row>
    <row r="30" spans="1:46" s="108" customFormat="1" ht="22.5" customHeight="1" thickBot="1">
      <c r="A30" s="347" t="s">
        <v>85</v>
      </c>
      <c r="B30" s="348"/>
      <c r="C30" s="234"/>
      <c r="D30" s="235">
        <f>SUM(K30+S30+AA30+AI30)</f>
        <v>8</v>
      </c>
      <c r="E30" s="236">
        <f>SUM(F30+M30+U30+AC30)</f>
        <v>60</v>
      </c>
      <c r="F30" s="237"/>
      <c r="G30" s="231"/>
      <c r="H30" s="231"/>
      <c r="I30" s="238"/>
      <c r="J30" s="239"/>
      <c r="K30" s="240"/>
      <c r="L30" s="240"/>
      <c r="M30" s="292"/>
      <c r="N30" s="293"/>
      <c r="O30" s="293"/>
      <c r="P30" s="293"/>
      <c r="Q30" s="293"/>
      <c r="R30" s="294"/>
      <c r="S30" s="295"/>
      <c r="T30" s="241"/>
      <c r="U30" s="292">
        <f>SUM(V30:Z30)</f>
        <v>30</v>
      </c>
      <c r="V30" s="293">
        <v>30</v>
      </c>
      <c r="W30" s="293"/>
      <c r="X30" s="293"/>
      <c r="Y30" s="293"/>
      <c r="Z30" s="294"/>
      <c r="AA30" s="295">
        <v>4</v>
      </c>
      <c r="AB30" s="295"/>
      <c r="AC30" s="292">
        <f>SUM(AD30:AH30)</f>
        <v>30</v>
      </c>
      <c r="AD30" s="293">
        <v>30</v>
      </c>
      <c r="AE30" s="293"/>
      <c r="AF30" s="293"/>
      <c r="AG30" s="293"/>
      <c r="AH30" s="294"/>
      <c r="AI30" s="295">
        <v>4</v>
      </c>
      <c r="AJ30" s="241"/>
      <c r="AK30" s="63"/>
      <c r="AL30" s="63"/>
      <c r="AM30" s="63"/>
      <c r="AN30" s="63"/>
      <c r="AO30" s="63"/>
      <c r="AP30" s="63"/>
      <c r="AQ30" s="63"/>
      <c r="AR30" s="63"/>
      <c r="AS30" s="63"/>
      <c r="AT30" s="63"/>
    </row>
    <row r="31" spans="1:46" ht="22.5" customHeight="1" thickBot="1">
      <c r="A31" s="334" t="s">
        <v>68</v>
      </c>
      <c r="B31" s="350"/>
      <c r="C31" s="242"/>
      <c r="D31" s="248">
        <v>19</v>
      </c>
      <c r="E31" s="144">
        <v>480</v>
      </c>
      <c r="F31" s="244"/>
      <c r="G31" s="220"/>
      <c r="H31" s="220"/>
      <c r="I31" s="220"/>
      <c r="J31" s="245"/>
      <c r="K31" s="144"/>
      <c r="L31" s="144"/>
      <c r="M31" s="186"/>
      <c r="N31" s="220"/>
      <c r="O31" s="220">
        <v>240</v>
      </c>
      <c r="P31" s="220"/>
      <c r="Q31" s="220"/>
      <c r="R31" s="245"/>
      <c r="S31" s="144">
        <v>9</v>
      </c>
      <c r="T31" s="246" t="s">
        <v>61</v>
      </c>
      <c r="U31" s="186"/>
      <c r="V31" s="220"/>
      <c r="W31" s="220"/>
      <c r="X31" s="220"/>
      <c r="Y31" s="220"/>
      <c r="Z31" s="247"/>
      <c r="AA31" s="248"/>
      <c r="AB31" s="144"/>
      <c r="AC31" s="186"/>
      <c r="AD31" s="220"/>
      <c r="AE31" s="220">
        <v>240</v>
      </c>
      <c r="AF31" s="220"/>
      <c r="AG31" s="220"/>
      <c r="AH31" s="245"/>
      <c r="AI31" s="248">
        <v>10</v>
      </c>
      <c r="AJ31" s="144" t="s">
        <v>61</v>
      </c>
      <c r="AK31" s="63"/>
      <c r="AL31" s="63"/>
      <c r="AM31" s="63"/>
      <c r="AN31" s="63"/>
      <c r="AO31" s="63"/>
      <c r="AP31" s="63"/>
      <c r="AQ31" s="63"/>
      <c r="AR31" s="63"/>
      <c r="AS31" s="63"/>
      <c r="AT31" s="63"/>
    </row>
    <row r="32" spans="1:46" s="108" customFormat="1" ht="22.5" customHeight="1" thickBot="1">
      <c r="A32" s="334" t="s">
        <v>113</v>
      </c>
      <c r="B32" s="336"/>
      <c r="C32" s="242"/>
      <c r="D32" s="248">
        <f>SUM(D28:D30)</f>
        <v>47</v>
      </c>
      <c r="E32" s="248">
        <f>SUM(E28:E30)</f>
        <v>270</v>
      </c>
      <c r="F32" s="249"/>
      <c r="G32" s="250"/>
      <c r="H32" s="250"/>
      <c r="I32" s="250"/>
      <c r="J32" s="251"/>
      <c r="K32" s="243"/>
      <c r="L32" s="243"/>
      <c r="M32" s="296">
        <v>15</v>
      </c>
      <c r="N32" s="297"/>
      <c r="O32" s="297"/>
      <c r="P32" s="297"/>
      <c r="Q32" s="297"/>
      <c r="R32" s="310">
        <v>15</v>
      </c>
      <c r="S32" s="248">
        <f>SUM(S28:S30)</f>
        <v>2</v>
      </c>
      <c r="T32" s="243"/>
      <c r="U32" s="296">
        <f>SUM(U28:U30)</f>
        <v>105</v>
      </c>
      <c r="V32" s="297">
        <f>SUM(V28:V30)</f>
        <v>60</v>
      </c>
      <c r="W32" s="297"/>
      <c r="X32" s="297">
        <f>SUM(X28:X30)</f>
        <v>30</v>
      </c>
      <c r="Y32" s="297"/>
      <c r="Z32" s="297">
        <f>SUM(Z28:Z30)</f>
        <v>15</v>
      </c>
      <c r="AA32" s="248">
        <f>SUM(AA28:AA30)</f>
        <v>18</v>
      </c>
      <c r="AB32" s="248"/>
      <c r="AC32" s="296">
        <f>SUM(AC28:AC30)</f>
        <v>150</v>
      </c>
      <c r="AD32" s="297">
        <f>SUM(AD28:AD30)</f>
        <v>75</v>
      </c>
      <c r="AE32" s="297"/>
      <c r="AF32" s="297">
        <f>SUM(AF28:AF30)</f>
        <v>45</v>
      </c>
      <c r="AG32" s="297"/>
      <c r="AH32" s="297">
        <f>SUM(AH28:AH30)</f>
        <v>30</v>
      </c>
      <c r="AI32" s="248">
        <f>SUM(AI28:AI30)</f>
        <v>27</v>
      </c>
      <c r="AJ32" s="144"/>
      <c r="AK32" s="63"/>
      <c r="AL32" s="63"/>
      <c r="AM32" s="63"/>
      <c r="AN32" s="63"/>
      <c r="AO32" s="63"/>
      <c r="AP32" s="63"/>
      <c r="AQ32" s="63"/>
      <c r="AR32" s="63"/>
      <c r="AS32" s="63"/>
      <c r="AT32" s="63"/>
    </row>
    <row r="33" spans="1:46" ht="22.5" customHeight="1" thickBot="1">
      <c r="A33" s="353" t="s">
        <v>114</v>
      </c>
      <c r="B33" s="354"/>
      <c r="C33" s="252"/>
      <c r="D33" s="253">
        <f>SUM(D26+D17+D11+D6+D32)</f>
        <v>120</v>
      </c>
      <c r="E33" s="253">
        <f t="shared" ref="E33:AI33" si="4">SUM(E26+E17+E11+E6+E32)</f>
        <v>870</v>
      </c>
      <c r="F33" s="253">
        <f>SUM(F26+F17+F11+F6+F32)</f>
        <v>195</v>
      </c>
      <c r="G33" s="253">
        <f t="shared" si="4"/>
        <v>105</v>
      </c>
      <c r="H33" s="253">
        <f t="shared" si="4"/>
        <v>0</v>
      </c>
      <c r="I33" s="253">
        <f t="shared" si="4"/>
        <v>60</v>
      </c>
      <c r="J33" s="253">
        <f t="shared" si="4"/>
        <v>30</v>
      </c>
      <c r="K33" s="253">
        <f t="shared" si="4"/>
        <v>30</v>
      </c>
      <c r="L33" s="253"/>
      <c r="M33" s="253">
        <f>SUM(M32+M26+M17+M6)</f>
        <v>255</v>
      </c>
      <c r="N33" s="253">
        <f t="shared" si="4"/>
        <v>105</v>
      </c>
      <c r="O33" s="253">
        <f t="shared" si="4"/>
        <v>30</v>
      </c>
      <c r="P33" s="253">
        <f t="shared" si="4"/>
        <v>60</v>
      </c>
      <c r="Q33" s="253">
        <f t="shared" si="4"/>
        <v>45</v>
      </c>
      <c r="R33" s="253">
        <f t="shared" si="4"/>
        <v>15</v>
      </c>
      <c r="S33" s="253">
        <f t="shared" si="4"/>
        <v>30</v>
      </c>
      <c r="T33" s="253"/>
      <c r="U33" s="253">
        <f>SUM(U26+U17+U11+U6+U32)</f>
        <v>240</v>
      </c>
      <c r="V33" s="253">
        <f t="shared" si="4"/>
        <v>120</v>
      </c>
      <c r="W33" s="253">
        <f t="shared" si="4"/>
        <v>30</v>
      </c>
      <c r="X33" s="253">
        <f t="shared" si="4"/>
        <v>30</v>
      </c>
      <c r="Y33" s="253">
        <f t="shared" si="4"/>
        <v>45</v>
      </c>
      <c r="Z33" s="253">
        <f t="shared" si="4"/>
        <v>15</v>
      </c>
      <c r="AA33" s="253">
        <f t="shared" si="4"/>
        <v>30</v>
      </c>
      <c r="AB33" s="253"/>
      <c r="AC33" s="253">
        <f>SUM(AC26+AC17+AC11+AC6+AC32)</f>
        <v>180</v>
      </c>
      <c r="AD33" s="253">
        <f t="shared" si="4"/>
        <v>90</v>
      </c>
      <c r="AE33" s="253">
        <f t="shared" si="4"/>
        <v>0</v>
      </c>
      <c r="AF33" s="253">
        <f t="shared" si="4"/>
        <v>45</v>
      </c>
      <c r="AG33" s="253">
        <f t="shared" si="4"/>
        <v>15</v>
      </c>
      <c r="AH33" s="253">
        <f t="shared" si="4"/>
        <v>30</v>
      </c>
      <c r="AI33" s="253">
        <f t="shared" si="4"/>
        <v>30</v>
      </c>
      <c r="AJ33" s="254"/>
      <c r="AK33" s="63"/>
      <c r="AL33" s="63"/>
      <c r="AM33" s="63"/>
      <c r="AN33" s="63"/>
      <c r="AO33" s="63"/>
      <c r="AP33" s="63"/>
      <c r="AQ33" s="63"/>
      <c r="AR33" s="63"/>
      <c r="AS33" s="63"/>
      <c r="AT33" s="63"/>
    </row>
    <row r="34" spans="1:46" ht="22.5" customHeight="1" thickBot="1">
      <c r="A34" s="334" t="s">
        <v>88</v>
      </c>
      <c r="B34" s="335"/>
      <c r="C34" s="335"/>
      <c r="D34" s="335"/>
      <c r="E34" s="336"/>
      <c r="F34" s="156"/>
      <c r="G34" s="152">
        <v>5</v>
      </c>
      <c r="H34" s="152"/>
      <c r="I34" s="152"/>
      <c r="J34" s="153"/>
      <c r="K34" s="154"/>
      <c r="L34" s="255"/>
      <c r="M34" s="156"/>
      <c r="N34" s="152">
        <v>7</v>
      </c>
      <c r="O34" s="152"/>
      <c r="P34" s="152"/>
      <c r="Q34" s="152"/>
      <c r="R34" s="153"/>
      <c r="S34" s="154"/>
      <c r="T34" s="154"/>
      <c r="U34" s="156"/>
      <c r="V34" s="152">
        <v>8</v>
      </c>
      <c r="W34" s="152"/>
      <c r="X34" s="152"/>
      <c r="Y34" s="152"/>
      <c r="Z34" s="153"/>
      <c r="AA34" s="154"/>
      <c r="AB34" s="154"/>
      <c r="AC34" s="156"/>
      <c r="AD34" s="152">
        <v>6</v>
      </c>
      <c r="AE34" s="152"/>
      <c r="AF34" s="152"/>
      <c r="AG34" s="152"/>
      <c r="AH34" s="153"/>
      <c r="AI34" s="154"/>
      <c r="AJ34" s="154"/>
      <c r="AK34" s="63"/>
      <c r="AL34" s="63"/>
      <c r="AM34" s="63"/>
      <c r="AN34" s="63"/>
      <c r="AO34" s="63"/>
      <c r="AP34" s="63"/>
      <c r="AQ34" s="63"/>
      <c r="AR34" s="63"/>
      <c r="AS34" s="63"/>
      <c r="AT34" s="63"/>
    </row>
    <row r="35" spans="1:46" ht="22.5" customHeight="1" thickBot="1">
      <c r="A35" s="337" t="s">
        <v>89</v>
      </c>
      <c r="B35" s="338"/>
      <c r="C35" s="338"/>
      <c r="D35" s="338"/>
      <c r="E35" s="339"/>
      <c r="F35" s="168"/>
      <c r="G35" s="164">
        <f>F33/15</f>
        <v>13</v>
      </c>
      <c r="H35" s="164"/>
      <c r="I35" s="164"/>
      <c r="J35" s="165"/>
      <c r="K35" s="166"/>
      <c r="L35" s="216"/>
      <c r="M35" s="168"/>
      <c r="N35" s="164">
        <f>M33/15</f>
        <v>17</v>
      </c>
      <c r="O35" s="164"/>
      <c r="P35" s="164"/>
      <c r="Q35" s="164"/>
      <c r="R35" s="165"/>
      <c r="S35" s="166"/>
      <c r="T35" s="166"/>
      <c r="U35" s="168"/>
      <c r="V35" s="164">
        <v>16</v>
      </c>
      <c r="W35" s="164"/>
      <c r="X35" s="164"/>
      <c r="Y35" s="164"/>
      <c r="Z35" s="165"/>
      <c r="AA35" s="166"/>
      <c r="AB35" s="166"/>
      <c r="AC35" s="168"/>
      <c r="AD35" s="164">
        <v>12</v>
      </c>
      <c r="AE35" s="164"/>
      <c r="AF35" s="164"/>
      <c r="AG35" s="164"/>
      <c r="AH35" s="165"/>
      <c r="AI35" s="166"/>
      <c r="AJ35" s="166"/>
      <c r="AK35" s="63"/>
      <c r="AL35" s="63"/>
      <c r="AM35" s="63"/>
      <c r="AN35" s="63"/>
      <c r="AO35" s="63"/>
      <c r="AP35" s="63"/>
      <c r="AQ35" s="63"/>
      <c r="AR35" s="63"/>
      <c r="AS35" s="63"/>
      <c r="AT35" s="63"/>
    </row>
    <row r="36" spans="1:46" ht="22.5" customHeight="1" thickBot="1">
      <c r="A36" s="334" t="s">
        <v>90</v>
      </c>
      <c r="B36" s="335"/>
      <c r="C36" s="335"/>
      <c r="D36" s="335"/>
      <c r="E36" s="336"/>
      <c r="F36" s="256"/>
      <c r="G36" s="257">
        <f>K33</f>
        <v>30</v>
      </c>
      <c r="H36" s="258"/>
      <c r="I36" s="258"/>
      <c r="J36" s="259"/>
      <c r="K36" s="260"/>
      <c r="L36" s="260"/>
      <c r="M36" s="256"/>
      <c r="N36" s="164">
        <f>S33</f>
        <v>30</v>
      </c>
      <c r="O36" s="258"/>
      <c r="P36" s="258"/>
      <c r="Q36" s="258"/>
      <c r="R36" s="259"/>
      <c r="S36" s="261"/>
      <c r="T36" s="260"/>
      <c r="U36" s="256"/>
      <c r="V36" s="257">
        <f>+AA33</f>
        <v>30</v>
      </c>
      <c r="W36" s="258"/>
      <c r="X36" s="258"/>
      <c r="Y36" s="258"/>
      <c r="Z36" s="259"/>
      <c r="AA36" s="260"/>
      <c r="AB36" s="260"/>
      <c r="AC36" s="256"/>
      <c r="AD36" s="262">
        <f>AI33</f>
        <v>30</v>
      </c>
      <c r="AE36" s="258"/>
      <c r="AF36" s="258"/>
      <c r="AG36" s="258"/>
      <c r="AH36" s="259"/>
      <c r="AI36" s="260"/>
      <c r="AJ36" s="260"/>
      <c r="AK36" s="63"/>
      <c r="AL36" s="63"/>
      <c r="AM36" s="63"/>
      <c r="AN36" s="63"/>
      <c r="AO36" s="63"/>
      <c r="AP36" s="63"/>
      <c r="AQ36" s="63"/>
      <c r="AR36" s="63"/>
      <c r="AS36" s="63"/>
      <c r="AT36" s="63"/>
    </row>
    <row r="37" spans="1:46" ht="34.5" customHeight="1" thickBot="1">
      <c r="A37" s="340" t="s">
        <v>91</v>
      </c>
      <c r="B37" s="341"/>
      <c r="C37" s="341"/>
      <c r="D37" s="341"/>
      <c r="E37" s="342"/>
      <c r="F37" s="256"/>
      <c r="G37" s="263">
        <v>3</v>
      </c>
      <c r="H37" s="258"/>
      <c r="I37" s="258"/>
      <c r="J37" s="259"/>
      <c r="K37" s="260"/>
      <c r="L37" s="260"/>
      <c r="M37" s="256"/>
      <c r="N37" s="263">
        <v>3</v>
      </c>
      <c r="O37" s="258"/>
      <c r="P37" s="258"/>
      <c r="Q37" s="258"/>
      <c r="R37" s="259"/>
      <c r="S37" s="260"/>
      <c r="T37" s="264"/>
      <c r="U37" s="256"/>
      <c r="V37" s="263">
        <v>3</v>
      </c>
      <c r="W37" s="258"/>
      <c r="X37" s="258"/>
      <c r="Y37" s="258"/>
      <c r="Z37" s="259"/>
      <c r="AA37" s="260"/>
      <c r="AB37" s="260"/>
      <c r="AC37" s="256"/>
      <c r="AD37" s="263">
        <v>2</v>
      </c>
      <c r="AE37" s="258"/>
      <c r="AF37" s="258"/>
      <c r="AG37" s="258"/>
      <c r="AH37" s="265"/>
      <c r="AI37" s="260"/>
      <c r="AJ37" s="260"/>
      <c r="AK37" s="63"/>
      <c r="AL37" s="63"/>
      <c r="AM37" s="63"/>
      <c r="AN37" s="63"/>
      <c r="AO37" s="63"/>
      <c r="AP37" s="63"/>
      <c r="AQ37" s="63"/>
      <c r="AR37" s="63"/>
      <c r="AS37" s="63"/>
      <c r="AT37" s="63"/>
    </row>
    <row r="38" spans="1:46" ht="22.5" customHeight="1" thickBot="1">
      <c r="A38" s="266" t="s">
        <v>69</v>
      </c>
      <c r="B38" s="267"/>
      <c r="C38" s="268"/>
      <c r="D38" s="268"/>
      <c r="E38" s="311"/>
      <c r="F38" s="269"/>
      <c r="G38" s="270">
        <f>G33/F33</f>
        <v>0.53846153846153844</v>
      </c>
      <c r="H38" s="271"/>
      <c r="I38" s="271"/>
      <c r="J38" s="272"/>
      <c r="K38" s="181"/>
      <c r="L38" s="181"/>
      <c r="M38" s="269"/>
      <c r="N38" s="273">
        <f>N33/M33</f>
        <v>0.41176470588235292</v>
      </c>
      <c r="O38" s="271"/>
      <c r="P38" s="271"/>
      <c r="Q38" s="271"/>
      <c r="R38" s="272"/>
      <c r="S38" s="181"/>
      <c r="T38" s="274"/>
      <c r="U38" s="269"/>
      <c r="V38" s="273">
        <f>V33/U33</f>
        <v>0.5</v>
      </c>
      <c r="W38" s="179"/>
      <c r="X38" s="179"/>
      <c r="Y38" s="275"/>
      <c r="Z38" s="276"/>
      <c r="AA38" s="277"/>
      <c r="AB38" s="277"/>
      <c r="AC38" s="278"/>
      <c r="AD38" s="279">
        <f>AD33/AC33</f>
        <v>0.5</v>
      </c>
      <c r="AE38" s="275"/>
      <c r="AF38" s="275"/>
      <c r="AG38" s="275"/>
      <c r="AH38" s="280"/>
      <c r="AI38" s="277"/>
      <c r="AJ38" s="277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ht="24.75" customHeight="1">
      <c r="B39" s="313"/>
      <c r="C39" s="313"/>
      <c r="D39" s="313"/>
      <c r="E39" s="313"/>
      <c r="F39" s="313"/>
      <c r="G39" s="313"/>
      <c r="H39" s="313"/>
      <c r="I39" s="314"/>
      <c r="J39" s="314"/>
      <c r="K39" s="314"/>
      <c r="L39" s="314"/>
      <c r="M39" s="314"/>
    </row>
    <row r="41" spans="1:46" ht="12" customHeight="1"/>
    <row r="42" spans="1:46" ht="15" hidden="1" customHeight="1"/>
  </sheetData>
  <mergeCells count="27">
    <mergeCell ref="D1:D3"/>
    <mergeCell ref="E1:E3"/>
    <mergeCell ref="F1:T1"/>
    <mergeCell ref="U1:AJ1"/>
    <mergeCell ref="F2:L2"/>
    <mergeCell ref="M2:T2"/>
    <mergeCell ref="U2:AB2"/>
    <mergeCell ref="AC2:AJ2"/>
    <mergeCell ref="B5:C5"/>
    <mergeCell ref="A4:AJ4"/>
    <mergeCell ref="A33:B33"/>
    <mergeCell ref="A31:B31"/>
    <mergeCell ref="A7:AJ7"/>
    <mergeCell ref="A12:AJ12"/>
    <mergeCell ref="A18:AJ18"/>
    <mergeCell ref="A6:B6"/>
    <mergeCell ref="A11:B11"/>
    <mergeCell ref="A27:AJ27"/>
    <mergeCell ref="A34:E34"/>
    <mergeCell ref="A35:E35"/>
    <mergeCell ref="A36:E36"/>
    <mergeCell ref="A37:E37"/>
    <mergeCell ref="A17:B17"/>
    <mergeCell ref="A26:B26"/>
    <mergeCell ref="A29:B29"/>
    <mergeCell ref="A30:B30"/>
    <mergeCell ref="A32:B32"/>
  </mergeCells>
  <pageMargins left="0" right="0.19685039370078741" top="0.74803149606299213" bottom="0.74803149606299213" header="0" footer="0"/>
  <pageSetup scale="49" orientation="landscape" r:id="rId1"/>
  <headerFooter>
    <oddHeader>&amp;L&amp;14Studia stacjonarne&amp;C&amp;14Europeistyka II stopień profil praktyczny&amp;R&amp;14&amp;KFF0000od naboru 2021-2022</oddHeader>
  </headerFooter>
  <colBreaks count="1" manualBreakCount="1">
    <brk id="36" max="1048575" man="1"/>
  </colBreaks>
  <ignoredErrors>
    <ignoredError sqref="M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view="pageBreakPreview" zoomScaleSheetLayoutView="100" workbookViewId="0">
      <selection activeCell="B7" sqref="B7"/>
    </sheetView>
  </sheetViews>
  <sheetFormatPr defaultColWidth="14.42578125" defaultRowHeight="15" customHeight="1"/>
  <cols>
    <col min="1" max="1" width="4.5703125" style="108" customWidth="1"/>
    <col min="2" max="2" width="68.7109375" style="108" customWidth="1"/>
    <col min="3" max="3" width="7.85546875" style="108" hidden="1" customWidth="1"/>
    <col min="4" max="4" width="4.5703125" style="108" customWidth="1"/>
    <col min="5" max="5" width="5.7109375" style="108" customWidth="1"/>
    <col min="6" max="6" width="5.85546875" style="108" customWidth="1"/>
    <col min="7" max="17" width="5.140625" style="108" customWidth="1"/>
    <col min="18" max="18" width="5.7109375" style="108" customWidth="1"/>
    <col min="19" max="24" width="8" style="108" customWidth="1"/>
    <col min="25" max="16384" width="14.42578125" style="108"/>
  </cols>
  <sheetData>
    <row r="1" spans="1:24" ht="12.75" customHeight="1">
      <c r="A1" s="1" t="s">
        <v>92</v>
      </c>
      <c r="B1" s="3"/>
      <c r="C1" s="49"/>
      <c r="D1" s="49"/>
      <c r="E1" s="49"/>
      <c r="F1" s="49"/>
      <c r="G1" s="49"/>
      <c r="H1" s="49"/>
      <c r="I1" s="49"/>
      <c r="J1" s="49"/>
      <c r="K1" s="49"/>
      <c r="L1" s="370" t="s">
        <v>93</v>
      </c>
      <c r="M1" s="370"/>
      <c r="N1" s="370"/>
      <c r="O1" s="370"/>
      <c r="P1" s="370"/>
      <c r="Q1" s="371"/>
      <c r="R1" s="50"/>
    </row>
    <row r="2" spans="1:24" ht="13.5" customHeight="1" thickBot="1">
      <c r="A2" s="5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2"/>
      <c r="M2" s="372"/>
      <c r="N2" s="372"/>
      <c r="O2" s="372"/>
      <c r="P2" s="372"/>
      <c r="Q2" s="373"/>
    </row>
    <row r="3" spans="1:24" ht="13.5" customHeight="1" thickBot="1">
      <c r="A3" s="9"/>
      <c r="B3" s="10"/>
      <c r="C3" s="52"/>
      <c r="D3" s="10"/>
      <c r="E3" s="12"/>
      <c r="F3" s="382" t="s">
        <v>35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80"/>
    </row>
    <row r="4" spans="1:24" ht="13.5" customHeight="1" thickBot="1">
      <c r="A4" s="14"/>
      <c r="B4" s="14"/>
      <c r="C4" s="53"/>
      <c r="D4" s="13"/>
      <c r="E4" s="13"/>
      <c r="F4" s="381" t="s">
        <v>36</v>
      </c>
      <c r="G4" s="379"/>
      <c r="H4" s="379"/>
      <c r="I4" s="379"/>
      <c r="J4" s="380"/>
      <c r="K4" s="54"/>
      <c r="L4" s="381" t="s">
        <v>37</v>
      </c>
      <c r="M4" s="379"/>
      <c r="N4" s="379"/>
      <c r="O4" s="379"/>
      <c r="P4" s="380"/>
      <c r="Q4" s="55"/>
    </row>
    <row r="5" spans="1:24" ht="61.5" customHeight="1" thickBot="1">
      <c r="A5" s="56" t="s">
        <v>38</v>
      </c>
      <c r="B5" s="57" t="s">
        <v>5</v>
      </c>
      <c r="C5" s="58" t="s">
        <v>6</v>
      </c>
      <c r="D5" s="59" t="s">
        <v>8</v>
      </c>
      <c r="E5" s="59" t="s">
        <v>9</v>
      </c>
      <c r="F5" s="60" t="s">
        <v>10</v>
      </c>
      <c r="G5" s="61" t="s">
        <v>11</v>
      </c>
      <c r="H5" s="111" t="s">
        <v>39</v>
      </c>
      <c r="I5" s="61" t="s">
        <v>94</v>
      </c>
      <c r="J5" s="62" t="s">
        <v>95</v>
      </c>
      <c r="K5" s="59" t="s">
        <v>7</v>
      </c>
      <c r="L5" s="60" t="s">
        <v>10</v>
      </c>
      <c r="M5" s="61" t="s">
        <v>11</v>
      </c>
      <c r="N5" s="62" t="s">
        <v>39</v>
      </c>
      <c r="O5" s="61" t="s">
        <v>94</v>
      </c>
      <c r="P5" s="62" t="s">
        <v>95</v>
      </c>
      <c r="Q5" s="59" t="s">
        <v>7</v>
      </c>
      <c r="R5" s="63"/>
      <c r="S5" s="63"/>
      <c r="T5" s="63"/>
      <c r="U5" s="63"/>
      <c r="V5" s="63"/>
      <c r="W5" s="63"/>
      <c r="X5" s="63"/>
    </row>
    <row r="6" spans="1:24" ht="12.75" customHeight="1">
      <c r="A6" s="64" t="s">
        <v>40</v>
      </c>
      <c r="B6" s="65" t="s">
        <v>41</v>
      </c>
      <c r="C6" s="66" t="s">
        <v>42</v>
      </c>
      <c r="D6" s="68">
        <v>7</v>
      </c>
      <c r="E6" s="64">
        <f>F6+L6</f>
        <v>30</v>
      </c>
      <c r="F6" s="69">
        <f>G6+H6+I6+J6</f>
        <v>30</v>
      </c>
      <c r="G6" s="70">
        <v>15</v>
      </c>
      <c r="H6" s="112"/>
      <c r="I6" s="112">
        <v>15</v>
      </c>
      <c r="J6" s="71"/>
      <c r="K6" s="72" t="s">
        <v>84</v>
      </c>
      <c r="L6" s="73"/>
      <c r="M6" s="113"/>
      <c r="N6" s="113"/>
      <c r="O6" s="74"/>
      <c r="P6" s="75"/>
      <c r="Q6" s="67"/>
    </row>
    <row r="7" spans="1:24" ht="12.75" customHeight="1">
      <c r="A7" s="64" t="s">
        <v>43</v>
      </c>
      <c r="B7" s="318" t="s">
        <v>119</v>
      </c>
      <c r="C7" s="76" t="s">
        <v>42</v>
      </c>
      <c r="D7" s="64">
        <v>5</v>
      </c>
      <c r="E7" s="64">
        <f>F7+L7</f>
        <v>30</v>
      </c>
      <c r="F7" s="69">
        <f>G7+H7+I7+J7</f>
        <v>30</v>
      </c>
      <c r="G7" s="74">
        <v>15</v>
      </c>
      <c r="H7" s="114"/>
      <c r="I7" s="114">
        <v>15</v>
      </c>
      <c r="J7" s="75"/>
      <c r="K7" s="72" t="s">
        <v>14</v>
      </c>
      <c r="L7" s="73"/>
      <c r="M7" s="113"/>
      <c r="N7" s="113"/>
      <c r="O7" s="74"/>
      <c r="P7" s="75"/>
      <c r="Q7" s="78"/>
    </row>
    <row r="8" spans="1:24" ht="12.75" customHeight="1">
      <c r="A8" s="77" t="s">
        <v>44</v>
      </c>
      <c r="B8" s="65" t="s">
        <v>96</v>
      </c>
      <c r="C8" s="79" t="s">
        <v>42</v>
      </c>
      <c r="D8" s="64">
        <v>3</v>
      </c>
      <c r="E8" s="64">
        <f>F8+L8</f>
        <v>30</v>
      </c>
      <c r="F8" s="69"/>
      <c r="G8" s="74"/>
      <c r="H8" s="114"/>
      <c r="I8" s="114"/>
      <c r="J8" s="75"/>
      <c r="K8" s="72"/>
      <c r="L8" s="73">
        <f>M8+N8+O8+P8</f>
        <v>30</v>
      </c>
      <c r="M8" s="113">
        <v>15</v>
      </c>
      <c r="N8" s="113"/>
      <c r="O8" s="74">
        <v>15</v>
      </c>
      <c r="P8" s="75"/>
      <c r="Q8" s="78" t="s">
        <v>84</v>
      </c>
    </row>
    <row r="9" spans="1:24" ht="12.75" customHeight="1">
      <c r="A9" s="77" t="s">
        <v>45</v>
      </c>
      <c r="B9" s="65" t="s">
        <v>97</v>
      </c>
      <c r="C9" s="79" t="s">
        <v>42</v>
      </c>
      <c r="D9" s="64">
        <v>3</v>
      </c>
      <c r="E9" s="64">
        <f>F9+L9</f>
        <v>30</v>
      </c>
      <c r="F9" s="69"/>
      <c r="G9" s="74"/>
      <c r="H9" s="114"/>
      <c r="I9" s="114"/>
      <c r="J9" s="75"/>
      <c r="K9" s="77"/>
      <c r="L9" s="73">
        <f>M9+N9+O9+P9</f>
        <v>30</v>
      </c>
      <c r="M9" s="113">
        <v>15</v>
      </c>
      <c r="N9" s="113"/>
      <c r="O9" s="74">
        <v>15</v>
      </c>
      <c r="P9" s="75"/>
      <c r="Q9" s="81" t="s">
        <v>14</v>
      </c>
    </row>
    <row r="10" spans="1:24" ht="13.5" customHeight="1" thickBot="1">
      <c r="A10" s="77" t="s">
        <v>46</v>
      </c>
      <c r="B10" s="65" t="s">
        <v>98</v>
      </c>
      <c r="C10" s="79" t="s">
        <v>42</v>
      </c>
      <c r="D10" s="64">
        <v>5</v>
      </c>
      <c r="E10" s="64">
        <f>F10+L10</f>
        <v>30</v>
      </c>
      <c r="F10" s="69"/>
      <c r="G10" s="74"/>
      <c r="H10" s="114"/>
      <c r="I10" s="114"/>
      <c r="J10" s="75"/>
      <c r="K10" s="77"/>
      <c r="L10" s="73">
        <f>M10+N10+O10+P10</f>
        <v>30</v>
      </c>
      <c r="M10" s="113">
        <v>15</v>
      </c>
      <c r="N10" s="113"/>
      <c r="O10" s="74">
        <v>15</v>
      </c>
      <c r="P10" s="75"/>
      <c r="Q10" s="81" t="s">
        <v>14</v>
      </c>
    </row>
    <row r="11" spans="1:24" ht="13.5" customHeight="1" thickBot="1">
      <c r="A11" s="82"/>
      <c r="B11" s="83" t="s">
        <v>47</v>
      </c>
      <c r="C11" s="84"/>
      <c r="D11" s="85">
        <f t="shared" ref="D11:J11" si="0">SUM(D6:D10)</f>
        <v>23</v>
      </c>
      <c r="E11" s="86">
        <f t="shared" si="0"/>
        <v>150</v>
      </c>
      <c r="F11" s="87">
        <f t="shared" si="0"/>
        <v>60</v>
      </c>
      <c r="G11" s="87">
        <f t="shared" si="0"/>
        <v>30</v>
      </c>
      <c r="H11" s="87">
        <f t="shared" si="0"/>
        <v>0</v>
      </c>
      <c r="I11" s="87">
        <f t="shared" si="0"/>
        <v>30</v>
      </c>
      <c r="J11" s="87">
        <f t="shared" si="0"/>
        <v>0</v>
      </c>
      <c r="K11" s="86"/>
      <c r="L11" s="88">
        <f>SUM(L6:L10)</f>
        <v>90</v>
      </c>
      <c r="M11" s="88">
        <f>SUM(M6:M10)</f>
        <v>45</v>
      </c>
      <c r="N11" s="88">
        <f>SUM(N6:N10)</f>
        <v>0</v>
      </c>
      <c r="O11" s="88">
        <f>SUM(O6:O10)</f>
        <v>45</v>
      </c>
      <c r="P11" s="88">
        <f>SUM(P6:P10)</f>
        <v>0</v>
      </c>
      <c r="Q11" s="89"/>
      <c r="R11" s="90"/>
    </row>
    <row r="12" spans="1:24" thickBot="1">
      <c r="A12" s="91"/>
      <c r="C12" s="92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1"/>
    </row>
    <row r="13" spans="1:24" ht="12.75">
      <c r="A13" s="1" t="s">
        <v>49</v>
      </c>
      <c r="B13" s="3"/>
      <c r="C13" s="49"/>
      <c r="D13" s="49"/>
      <c r="E13" s="49"/>
      <c r="F13" s="49"/>
      <c r="G13" s="49"/>
      <c r="H13" s="49"/>
      <c r="I13" s="49"/>
      <c r="J13" s="49"/>
      <c r="K13" s="49"/>
      <c r="L13" s="370" t="s">
        <v>93</v>
      </c>
      <c r="M13" s="370"/>
      <c r="N13" s="370"/>
      <c r="O13" s="370"/>
      <c r="P13" s="370"/>
      <c r="Q13" s="371"/>
    </row>
    <row r="14" spans="1:24" ht="13.5" customHeight="1" thickBot="1">
      <c r="A14" s="5" t="s">
        <v>48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72"/>
      <c r="M14" s="372"/>
      <c r="N14" s="372"/>
      <c r="O14" s="372"/>
      <c r="P14" s="372"/>
      <c r="Q14" s="373"/>
    </row>
    <row r="15" spans="1:24" ht="13.5" customHeight="1" thickBot="1">
      <c r="A15" s="9"/>
      <c r="B15" s="10"/>
      <c r="C15" s="52"/>
      <c r="D15" s="10"/>
      <c r="E15" s="12"/>
      <c r="F15" s="382" t="s">
        <v>35</v>
      </c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80"/>
    </row>
    <row r="16" spans="1:24" ht="13.5" customHeight="1" thickBot="1">
      <c r="A16" s="14"/>
      <c r="B16" s="14"/>
      <c r="C16" s="53"/>
      <c r="D16" s="13"/>
      <c r="E16" s="13"/>
      <c r="F16" s="381" t="s">
        <v>36</v>
      </c>
      <c r="G16" s="379"/>
      <c r="H16" s="379"/>
      <c r="I16" s="379"/>
      <c r="J16" s="380"/>
      <c r="K16" s="54"/>
      <c r="L16" s="381" t="s">
        <v>37</v>
      </c>
      <c r="M16" s="379"/>
      <c r="N16" s="379"/>
      <c r="O16" s="379"/>
      <c r="P16" s="380"/>
      <c r="Q16" s="55"/>
    </row>
    <row r="17" spans="1:24" ht="58.5" customHeight="1" thickBot="1">
      <c r="A17" s="56" t="s">
        <v>38</v>
      </c>
      <c r="B17" s="57" t="s">
        <v>5</v>
      </c>
      <c r="C17" s="58" t="s">
        <v>6</v>
      </c>
      <c r="D17" s="59" t="s">
        <v>8</v>
      </c>
      <c r="E17" s="59" t="s">
        <v>9</v>
      </c>
      <c r="F17" s="60" t="s">
        <v>10</v>
      </c>
      <c r="G17" s="61" t="s">
        <v>11</v>
      </c>
      <c r="H17" s="111" t="s">
        <v>39</v>
      </c>
      <c r="I17" s="61" t="s">
        <v>94</v>
      </c>
      <c r="J17" s="62" t="s">
        <v>95</v>
      </c>
      <c r="K17" s="59" t="s">
        <v>7</v>
      </c>
      <c r="L17" s="60" t="s">
        <v>10</v>
      </c>
      <c r="M17" s="61" t="s">
        <v>11</v>
      </c>
      <c r="N17" s="111" t="s">
        <v>39</v>
      </c>
      <c r="O17" s="61" t="s">
        <v>94</v>
      </c>
      <c r="P17" s="62" t="s">
        <v>95</v>
      </c>
      <c r="Q17" s="59" t="s">
        <v>7</v>
      </c>
      <c r="R17" s="63"/>
      <c r="S17" s="63"/>
      <c r="T17" s="63"/>
      <c r="U17" s="63"/>
      <c r="V17" s="63"/>
      <c r="W17" s="63"/>
      <c r="X17" s="63"/>
    </row>
    <row r="18" spans="1:24" ht="12.75" customHeight="1">
      <c r="A18" s="64" t="s">
        <v>40</v>
      </c>
      <c r="B18" s="95" t="s">
        <v>99</v>
      </c>
      <c r="C18" s="66" t="s">
        <v>42</v>
      </c>
      <c r="D18" s="68">
        <v>7</v>
      </c>
      <c r="E18" s="64">
        <f>F18+L18</f>
        <v>30</v>
      </c>
      <c r="F18" s="69">
        <f>G18+H18+I18+J18</f>
        <v>30</v>
      </c>
      <c r="G18" s="70">
        <v>15</v>
      </c>
      <c r="H18" s="112"/>
      <c r="I18" s="112">
        <v>15</v>
      </c>
      <c r="J18" s="71"/>
      <c r="K18" s="72" t="s">
        <v>84</v>
      </c>
      <c r="L18" s="73"/>
      <c r="M18" s="113"/>
      <c r="N18" s="113"/>
      <c r="O18" s="74"/>
      <c r="P18" s="75"/>
      <c r="Q18" s="96"/>
    </row>
    <row r="19" spans="1:24" ht="12.75" customHeight="1">
      <c r="A19" s="64" t="s">
        <v>43</v>
      </c>
      <c r="B19" s="65" t="s">
        <v>100</v>
      </c>
      <c r="C19" s="76" t="s">
        <v>42</v>
      </c>
      <c r="D19" s="64">
        <v>5</v>
      </c>
      <c r="E19" s="64">
        <f>F19+L19</f>
        <v>30</v>
      </c>
      <c r="F19" s="69">
        <f>G19+H19+I19+J19</f>
        <v>30</v>
      </c>
      <c r="G19" s="74">
        <v>15</v>
      </c>
      <c r="H19" s="114"/>
      <c r="I19" s="114">
        <v>15</v>
      </c>
      <c r="J19" s="75"/>
      <c r="K19" s="72" t="s">
        <v>14</v>
      </c>
      <c r="L19" s="73"/>
      <c r="M19" s="113"/>
      <c r="N19" s="113"/>
      <c r="O19" s="74"/>
      <c r="P19" s="75"/>
      <c r="Q19" s="77"/>
    </row>
    <row r="20" spans="1:24" ht="12.75" customHeight="1">
      <c r="A20" s="77" t="s">
        <v>44</v>
      </c>
      <c r="B20" s="65" t="s">
        <v>101</v>
      </c>
      <c r="C20" s="79" t="s">
        <v>42</v>
      </c>
      <c r="D20" s="64">
        <v>3</v>
      </c>
      <c r="E20" s="64">
        <f>F20+L20</f>
        <v>30</v>
      </c>
      <c r="F20" s="69"/>
      <c r="G20" s="74"/>
      <c r="H20" s="114"/>
      <c r="I20" s="114"/>
      <c r="J20" s="75"/>
      <c r="K20" s="72"/>
      <c r="L20" s="73">
        <f>M20+N20+O20+P20</f>
        <v>30</v>
      </c>
      <c r="M20" s="113">
        <v>15</v>
      </c>
      <c r="N20" s="113"/>
      <c r="O20" s="74">
        <v>15</v>
      </c>
      <c r="P20" s="75"/>
      <c r="Q20" s="78" t="s">
        <v>84</v>
      </c>
    </row>
    <row r="21" spans="1:24" ht="12.75" customHeight="1">
      <c r="A21" s="77" t="s">
        <v>45</v>
      </c>
      <c r="B21" s="80" t="s">
        <v>102</v>
      </c>
      <c r="C21" s="79" t="s">
        <v>42</v>
      </c>
      <c r="D21" s="64">
        <v>3</v>
      </c>
      <c r="E21" s="64">
        <f>F21+L21</f>
        <v>30</v>
      </c>
      <c r="F21" s="69"/>
      <c r="G21" s="74"/>
      <c r="H21" s="114"/>
      <c r="I21" s="114"/>
      <c r="J21" s="75"/>
      <c r="K21" s="77"/>
      <c r="L21" s="73">
        <f>M21+N21+O21+P21</f>
        <v>30</v>
      </c>
      <c r="M21" s="113">
        <v>15</v>
      </c>
      <c r="N21" s="113"/>
      <c r="O21" s="74">
        <v>15</v>
      </c>
      <c r="P21" s="75"/>
      <c r="Q21" s="81" t="s">
        <v>14</v>
      </c>
    </row>
    <row r="22" spans="1:24" ht="13.5" customHeight="1" thickBot="1">
      <c r="A22" s="77" t="s">
        <v>46</v>
      </c>
      <c r="B22" s="65" t="s">
        <v>103</v>
      </c>
      <c r="C22" s="79" t="s">
        <v>42</v>
      </c>
      <c r="D22" s="64">
        <v>5</v>
      </c>
      <c r="E22" s="64">
        <f>F22+L22</f>
        <v>30</v>
      </c>
      <c r="F22" s="69"/>
      <c r="G22" s="74"/>
      <c r="H22" s="114"/>
      <c r="I22" s="114"/>
      <c r="J22" s="75"/>
      <c r="K22" s="77"/>
      <c r="L22" s="73">
        <f>M22+N22+O22+P22</f>
        <v>30</v>
      </c>
      <c r="M22" s="113">
        <v>15</v>
      </c>
      <c r="N22" s="113"/>
      <c r="O22" s="74">
        <v>15</v>
      </c>
      <c r="P22" s="75"/>
      <c r="Q22" s="81" t="s">
        <v>14</v>
      </c>
    </row>
    <row r="23" spans="1:24" ht="13.5" customHeight="1" thickBot="1">
      <c r="A23" s="82"/>
      <c r="B23" s="83" t="s">
        <v>47</v>
      </c>
      <c r="C23" s="84"/>
      <c r="D23" s="85">
        <f t="shared" ref="D23:J23" si="1">SUM(D18:D22)</f>
        <v>23</v>
      </c>
      <c r="E23" s="86">
        <f t="shared" si="1"/>
        <v>150</v>
      </c>
      <c r="F23" s="87">
        <f t="shared" si="1"/>
        <v>60</v>
      </c>
      <c r="G23" s="87">
        <f t="shared" si="1"/>
        <v>30</v>
      </c>
      <c r="H23" s="87">
        <f t="shared" si="1"/>
        <v>0</v>
      </c>
      <c r="I23" s="87">
        <f t="shared" si="1"/>
        <v>30</v>
      </c>
      <c r="J23" s="87">
        <f t="shared" si="1"/>
        <v>0</v>
      </c>
      <c r="K23" s="86"/>
      <c r="L23" s="88">
        <f>SUM(L18:L22)</f>
        <v>90</v>
      </c>
      <c r="M23" s="88">
        <f>SUM(M18:M22)</f>
        <v>45</v>
      </c>
      <c r="N23" s="88">
        <f>SUM(N18:N22)</f>
        <v>0</v>
      </c>
      <c r="O23" s="88">
        <f>SUM(O18:O22)</f>
        <v>45</v>
      </c>
      <c r="P23" s="88">
        <f>SUM(P18:P22)</f>
        <v>0</v>
      </c>
      <c r="Q23" s="89"/>
    </row>
    <row r="24" spans="1:24" thickBot="1">
      <c r="A24" s="91"/>
      <c r="C24" s="92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24" ht="12.75" customHeight="1">
      <c r="A25" s="1" t="s">
        <v>49</v>
      </c>
      <c r="B25" s="3"/>
      <c r="C25" s="49"/>
      <c r="D25" s="49"/>
      <c r="E25" s="49"/>
      <c r="F25" s="49"/>
      <c r="G25" s="49"/>
      <c r="H25" s="49"/>
      <c r="I25" s="49"/>
      <c r="J25" s="49"/>
      <c r="K25" s="49"/>
      <c r="L25" s="370" t="s">
        <v>93</v>
      </c>
      <c r="M25" s="374"/>
      <c r="N25" s="374"/>
      <c r="O25" s="374"/>
      <c r="P25" s="374"/>
      <c r="Q25" s="375"/>
    </row>
    <row r="26" spans="1:24" ht="16.5" customHeight="1" thickBot="1">
      <c r="A26" s="5" t="s">
        <v>50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76"/>
      <c r="M26" s="376"/>
      <c r="N26" s="376"/>
      <c r="O26" s="376"/>
      <c r="P26" s="376"/>
      <c r="Q26" s="377"/>
    </row>
    <row r="27" spans="1:24" ht="13.5" customHeight="1" thickBot="1">
      <c r="A27" s="98"/>
      <c r="B27" s="99"/>
      <c r="C27" s="100"/>
      <c r="D27" s="99"/>
      <c r="E27" s="101"/>
      <c r="F27" s="378" t="s">
        <v>35</v>
      </c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80"/>
    </row>
    <row r="28" spans="1:24" ht="13.5" customHeight="1" thickBot="1">
      <c r="A28" s="14"/>
      <c r="B28" s="14"/>
      <c r="C28" s="53"/>
      <c r="D28" s="13"/>
      <c r="E28" s="13"/>
      <c r="F28" s="381" t="s">
        <v>36</v>
      </c>
      <c r="G28" s="379"/>
      <c r="H28" s="379"/>
      <c r="I28" s="379"/>
      <c r="J28" s="380"/>
      <c r="K28" s="54"/>
      <c r="L28" s="381" t="s">
        <v>37</v>
      </c>
      <c r="M28" s="379"/>
      <c r="N28" s="379"/>
      <c r="O28" s="379"/>
      <c r="P28" s="380"/>
      <c r="Q28" s="55"/>
    </row>
    <row r="29" spans="1:24" ht="75.75" customHeight="1" thickBot="1">
      <c r="A29" s="56" t="s">
        <v>38</v>
      </c>
      <c r="B29" s="57" t="s">
        <v>5</v>
      </c>
      <c r="C29" s="58" t="s">
        <v>6</v>
      </c>
      <c r="D29" s="59" t="s">
        <v>8</v>
      </c>
      <c r="E29" s="59" t="s">
        <v>9</v>
      </c>
      <c r="F29" s="60" t="s">
        <v>10</v>
      </c>
      <c r="G29" s="61" t="s">
        <v>11</v>
      </c>
      <c r="H29" s="111" t="s">
        <v>39</v>
      </c>
      <c r="I29" s="61" t="s">
        <v>94</v>
      </c>
      <c r="J29" s="62" t="s">
        <v>95</v>
      </c>
      <c r="K29" s="59" t="s">
        <v>7</v>
      </c>
      <c r="L29" s="60" t="s">
        <v>10</v>
      </c>
      <c r="M29" s="61" t="s">
        <v>11</v>
      </c>
      <c r="N29" s="111" t="s">
        <v>39</v>
      </c>
      <c r="O29" s="61" t="s">
        <v>94</v>
      </c>
      <c r="P29" s="62" t="s">
        <v>95</v>
      </c>
      <c r="Q29" s="59" t="s">
        <v>7</v>
      </c>
    </row>
    <row r="30" spans="1:24" ht="12.75" customHeight="1">
      <c r="A30" s="64" t="s">
        <v>40</v>
      </c>
      <c r="B30" s="102" t="s">
        <v>51</v>
      </c>
      <c r="C30" s="66" t="s">
        <v>42</v>
      </c>
      <c r="D30" s="68">
        <v>7</v>
      </c>
      <c r="E30" s="64">
        <f>F30+L30</f>
        <v>30</v>
      </c>
      <c r="F30" s="69">
        <f>G30+H30+I30+J30</f>
        <v>30</v>
      </c>
      <c r="G30" s="70">
        <v>15</v>
      </c>
      <c r="H30" s="112"/>
      <c r="I30" s="112">
        <v>15</v>
      </c>
      <c r="J30" s="71"/>
      <c r="K30" s="72" t="s">
        <v>84</v>
      </c>
      <c r="L30" s="73"/>
      <c r="M30" s="113"/>
      <c r="N30" s="113"/>
      <c r="O30" s="74"/>
      <c r="P30" s="75"/>
      <c r="Q30" s="68"/>
    </row>
    <row r="31" spans="1:24" ht="12.75" customHeight="1">
      <c r="A31" s="64" t="s">
        <v>43</v>
      </c>
      <c r="B31" s="65" t="s">
        <v>52</v>
      </c>
      <c r="C31" s="76" t="s">
        <v>42</v>
      </c>
      <c r="D31" s="64">
        <v>5</v>
      </c>
      <c r="E31" s="64">
        <f>F31+L31</f>
        <v>30</v>
      </c>
      <c r="F31" s="69">
        <f>G31+H31+I31+J31</f>
        <v>30</v>
      </c>
      <c r="G31" s="74">
        <v>15</v>
      </c>
      <c r="H31" s="114"/>
      <c r="I31" s="114">
        <v>15</v>
      </c>
      <c r="J31" s="75"/>
      <c r="K31" s="72" t="s">
        <v>14</v>
      </c>
      <c r="L31" s="73"/>
      <c r="M31" s="113"/>
      <c r="N31" s="113"/>
      <c r="O31" s="74"/>
      <c r="P31" s="75"/>
      <c r="Q31" s="110"/>
    </row>
    <row r="32" spans="1:24" ht="12.75" customHeight="1">
      <c r="A32" s="64" t="s">
        <v>44</v>
      </c>
      <c r="B32" s="65" t="s">
        <v>104</v>
      </c>
      <c r="C32" s="76" t="s">
        <v>42</v>
      </c>
      <c r="D32" s="64">
        <v>3</v>
      </c>
      <c r="E32" s="64">
        <f>F32+L32</f>
        <v>30</v>
      </c>
      <c r="F32" s="69"/>
      <c r="G32" s="74"/>
      <c r="H32" s="114"/>
      <c r="I32" s="114"/>
      <c r="J32" s="75"/>
      <c r="K32" s="72"/>
      <c r="L32" s="73">
        <f>M32+N32+O32+P32</f>
        <v>30</v>
      </c>
      <c r="M32" s="113">
        <v>15</v>
      </c>
      <c r="N32" s="113"/>
      <c r="O32" s="74">
        <v>15</v>
      </c>
      <c r="P32" s="75"/>
      <c r="Q32" s="78" t="s">
        <v>84</v>
      </c>
    </row>
    <row r="33" spans="1:17" ht="12.75" customHeight="1">
      <c r="A33" s="64" t="s">
        <v>45</v>
      </c>
      <c r="B33" s="65" t="s">
        <v>105</v>
      </c>
      <c r="C33" s="76" t="s">
        <v>42</v>
      </c>
      <c r="D33" s="64">
        <v>3</v>
      </c>
      <c r="E33" s="64">
        <f>F33+L33</f>
        <v>30</v>
      </c>
      <c r="F33" s="69"/>
      <c r="G33" s="74"/>
      <c r="H33" s="114"/>
      <c r="I33" s="114"/>
      <c r="J33" s="75"/>
      <c r="K33" s="77"/>
      <c r="L33" s="73">
        <f>M33+N33+O33+P33</f>
        <v>30</v>
      </c>
      <c r="M33" s="113">
        <v>15</v>
      </c>
      <c r="N33" s="113"/>
      <c r="O33" s="74">
        <v>15</v>
      </c>
      <c r="P33" s="75"/>
      <c r="Q33" s="81" t="s">
        <v>14</v>
      </c>
    </row>
    <row r="34" spans="1:17" ht="13.5" customHeight="1" thickBot="1">
      <c r="A34" s="64" t="s">
        <v>46</v>
      </c>
      <c r="B34" s="103" t="s">
        <v>106</v>
      </c>
      <c r="C34" s="76" t="s">
        <v>42</v>
      </c>
      <c r="D34" s="64">
        <v>5</v>
      </c>
      <c r="E34" s="64">
        <f>F34+L34</f>
        <v>30</v>
      </c>
      <c r="F34" s="69"/>
      <c r="G34" s="74"/>
      <c r="H34" s="114"/>
      <c r="I34" s="114"/>
      <c r="J34" s="75"/>
      <c r="K34" s="77"/>
      <c r="L34" s="73">
        <f>M34+N34+O34+P34</f>
        <v>30</v>
      </c>
      <c r="M34" s="113">
        <v>15</v>
      </c>
      <c r="N34" s="113"/>
      <c r="O34" s="74">
        <v>15</v>
      </c>
      <c r="P34" s="75"/>
      <c r="Q34" s="81" t="s">
        <v>14</v>
      </c>
    </row>
    <row r="35" spans="1:17" ht="13.5" customHeight="1" thickBot="1">
      <c r="A35" s="82"/>
      <c r="B35" s="99" t="s">
        <v>47</v>
      </c>
      <c r="C35" s="100"/>
      <c r="D35" s="104">
        <f t="shared" ref="D35:J35" si="2">SUM(D30:D34)</f>
        <v>23</v>
      </c>
      <c r="E35" s="86">
        <f t="shared" si="2"/>
        <v>150</v>
      </c>
      <c r="F35" s="87">
        <f t="shared" si="2"/>
        <v>60</v>
      </c>
      <c r="G35" s="87">
        <f t="shared" si="2"/>
        <v>30</v>
      </c>
      <c r="H35" s="87">
        <f t="shared" si="2"/>
        <v>0</v>
      </c>
      <c r="I35" s="87">
        <f t="shared" si="2"/>
        <v>30</v>
      </c>
      <c r="J35" s="87">
        <f t="shared" si="2"/>
        <v>0</v>
      </c>
      <c r="K35" s="86"/>
      <c r="L35" s="88">
        <f>SUM(L30:L34)</f>
        <v>90</v>
      </c>
      <c r="M35" s="88">
        <f>SUM(M30:M34)</f>
        <v>45</v>
      </c>
      <c r="N35" s="88">
        <f>SUM(N30:N34)</f>
        <v>0</v>
      </c>
      <c r="O35" s="88">
        <f>SUM(O30:O34)</f>
        <v>45</v>
      </c>
      <c r="P35" s="88">
        <f>SUM(P30:P34)</f>
        <v>0</v>
      </c>
      <c r="Q35" s="86"/>
    </row>
    <row r="36" spans="1:17" ht="12.75" customHeight="1">
      <c r="C36" s="97"/>
    </row>
    <row r="37" spans="1:17" ht="13.5" customHeight="1" thickBot="1">
      <c r="C37" s="97"/>
    </row>
    <row r="38" spans="1:17" ht="12.75" customHeight="1">
      <c r="A38" s="1" t="s">
        <v>49</v>
      </c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370" t="s">
        <v>93</v>
      </c>
      <c r="M38" s="374"/>
      <c r="N38" s="374"/>
      <c r="O38" s="374"/>
      <c r="P38" s="374"/>
      <c r="Q38" s="375"/>
    </row>
    <row r="39" spans="1:17" ht="13.5" customHeight="1" thickBot="1">
      <c r="A39" s="5" t="s">
        <v>107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376"/>
      <c r="M39" s="376"/>
      <c r="N39" s="376"/>
      <c r="O39" s="376"/>
      <c r="P39" s="376"/>
      <c r="Q39" s="377"/>
    </row>
    <row r="40" spans="1:17" ht="13.5" customHeight="1" thickBot="1">
      <c r="A40" s="98"/>
      <c r="B40" s="99"/>
      <c r="C40" s="100"/>
      <c r="D40" s="99"/>
      <c r="E40" s="101"/>
      <c r="F40" s="378" t="s">
        <v>35</v>
      </c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80"/>
    </row>
    <row r="41" spans="1:17" ht="13.5" customHeight="1" thickBot="1">
      <c r="A41" s="14"/>
      <c r="B41" s="14"/>
      <c r="C41" s="53"/>
      <c r="D41" s="13"/>
      <c r="E41" s="13"/>
      <c r="F41" s="381" t="s">
        <v>36</v>
      </c>
      <c r="G41" s="379"/>
      <c r="H41" s="379"/>
      <c r="I41" s="379"/>
      <c r="J41" s="380"/>
      <c r="K41" s="54"/>
      <c r="L41" s="381" t="s">
        <v>37</v>
      </c>
      <c r="M41" s="379"/>
      <c r="N41" s="379"/>
      <c r="O41" s="379"/>
      <c r="P41" s="380"/>
      <c r="Q41" s="55"/>
    </row>
    <row r="42" spans="1:17" ht="75.75" customHeight="1" thickBot="1">
      <c r="A42" s="56" t="s">
        <v>38</v>
      </c>
      <c r="B42" s="57" t="s">
        <v>5</v>
      </c>
      <c r="C42" s="58" t="s">
        <v>6</v>
      </c>
      <c r="D42" s="59" t="s">
        <v>8</v>
      </c>
      <c r="E42" s="59" t="s">
        <v>9</v>
      </c>
      <c r="F42" s="60" t="s">
        <v>10</v>
      </c>
      <c r="G42" s="61" t="s">
        <v>11</v>
      </c>
      <c r="H42" s="111" t="s">
        <v>39</v>
      </c>
      <c r="I42" s="61" t="s">
        <v>94</v>
      </c>
      <c r="J42" s="62" t="s">
        <v>95</v>
      </c>
      <c r="K42" s="59" t="s">
        <v>7</v>
      </c>
      <c r="L42" s="60" t="s">
        <v>10</v>
      </c>
      <c r="M42" s="61" t="s">
        <v>11</v>
      </c>
      <c r="N42" s="111" t="s">
        <v>39</v>
      </c>
      <c r="O42" s="61" t="s">
        <v>94</v>
      </c>
      <c r="P42" s="62" t="s">
        <v>95</v>
      </c>
      <c r="Q42" s="59" t="s">
        <v>7</v>
      </c>
    </row>
    <row r="43" spans="1:17" ht="12.75" customHeight="1">
      <c r="A43" s="64" t="s">
        <v>40</v>
      </c>
      <c r="B43" s="102" t="s">
        <v>108</v>
      </c>
      <c r="C43" s="66" t="s">
        <v>42</v>
      </c>
      <c r="D43" s="68">
        <v>7</v>
      </c>
      <c r="E43" s="64">
        <f>F43+L43</f>
        <v>30</v>
      </c>
      <c r="F43" s="69">
        <f>G43+H43+I43+J43</f>
        <v>30</v>
      </c>
      <c r="G43" s="70">
        <v>15</v>
      </c>
      <c r="H43" s="112"/>
      <c r="I43" s="112">
        <v>15</v>
      </c>
      <c r="J43" s="71"/>
      <c r="K43" s="72" t="s">
        <v>84</v>
      </c>
      <c r="L43" s="73"/>
      <c r="M43" s="113"/>
      <c r="N43" s="113"/>
      <c r="O43" s="74"/>
      <c r="P43" s="75"/>
      <c r="Q43" s="68"/>
    </row>
    <row r="44" spans="1:17" ht="12.75" customHeight="1">
      <c r="A44" s="64" t="s">
        <v>43</v>
      </c>
      <c r="B44" s="65" t="s">
        <v>109</v>
      </c>
      <c r="C44" s="76" t="s">
        <v>42</v>
      </c>
      <c r="D44" s="64">
        <v>5</v>
      </c>
      <c r="E44" s="64">
        <f>F44+L44</f>
        <v>30</v>
      </c>
      <c r="F44" s="69">
        <f>G44+H44+I44+J44</f>
        <v>30</v>
      </c>
      <c r="G44" s="74">
        <v>15</v>
      </c>
      <c r="H44" s="114"/>
      <c r="I44" s="114">
        <v>15</v>
      </c>
      <c r="J44" s="75"/>
      <c r="K44" s="72" t="s">
        <v>14</v>
      </c>
      <c r="L44" s="73"/>
      <c r="M44" s="113"/>
      <c r="N44" s="113"/>
      <c r="O44" s="74"/>
      <c r="P44" s="75"/>
      <c r="Q44" s="110"/>
    </row>
    <row r="45" spans="1:17" ht="12.75" customHeight="1">
      <c r="A45" s="64" t="s">
        <v>44</v>
      </c>
      <c r="B45" s="65" t="s">
        <v>110</v>
      </c>
      <c r="C45" s="76" t="s">
        <v>42</v>
      </c>
      <c r="D45" s="64">
        <v>3</v>
      </c>
      <c r="E45" s="64">
        <f>F45+L45</f>
        <v>30</v>
      </c>
      <c r="F45" s="69"/>
      <c r="G45" s="74"/>
      <c r="H45" s="114"/>
      <c r="I45" s="114"/>
      <c r="J45" s="75"/>
      <c r="K45" s="72"/>
      <c r="L45" s="73">
        <f>M45+N45+O45+P45</f>
        <v>30</v>
      </c>
      <c r="M45" s="113">
        <v>15</v>
      </c>
      <c r="N45" s="113"/>
      <c r="O45" s="74">
        <v>15</v>
      </c>
      <c r="P45" s="75"/>
      <c r="Q45" s="78" t="s">
        <v>84</v>
      </c>
    </row>
    <row r="46" spans="1:17" ht="12.75" customHeight="1">
      <c r="A46" s="64" t="s">
        <v>45</v>
      </c>
      <c r="B46" s="103" t="s">
        <v>111</v>
      </c>
      <c r="C46" s="76" t="s">
        <v>42</v>
      </c>
      <c r="D46" s="64">
        <v>3</v>
      </c>
      <c r="E46" s="64">
        <f>F46+L46</f>
        <v>30</v>
      </c>
      <c r="F46" s="69"/>
      <c r="G46" s="74"/>
      <c r="H46" s="114"/>
      <c r="I46" s="114"/>
      <c r="J46" s="75"/>
      <c r="K46" s="77"/>
      <c r="L46" s="73">
        <f>M46+N46+O46+P46</f>
        <v>30</v>
      </c>
      <c r="M46" s="113">
        <v>15</v>
      </c>
      <c r="N46" s="113"/>
      <c r="O46" s="74">
        <v>15</v>
      </c>
      <c r="P46" s="75"/>
      <c r="Q46" s="81" t="s">
        <v>14</v>
      </c>
    </row>
    <row r="47" spans="1:17" ht="13.5" customHeight="1" thickBot="1">
      <c r="A47" s="64" t="s">
        <v>46</v>
      </c>
      <c r="B47" s="103" t="s">
        <v>112</v>
      </c>
      <c r="C47" s="76" t="s">
        <v>42</v>
      </c>
      <c r="D47" s="64">
        <v>5</v>
      </c>
      <c r="E47" s="64">
        <f>F47+L47</f>
        <v>30</v>
      </c>
      <c r="F47" s="69"/>
      <c r="G47" s="74"/>
      <c r="H47" s="114"/>
      <c r="I47" s="114"/>
      <c r="J47" s="75"/>
      <c r="K47" s="77"/>
      <c r="L47" s="73">
        <f>M47+N47+O47+P47</f>
        <v>30</v>
      </c>
      <c r="M47" s="113">
        <v>15</v>
      </c>
      <c r="N47" s="113"/>
      <c r="O47" s="74">
        <v>15</v>
      </c>
      <c r="P47" s="75"/>
      <c r="Q47" s="81" t="s">
        <v>14</v>
      </c>
    </row>
    <row r="48" spans="1:17" ht="13.5" customHeight="1" thickBot="1">
      <c r="A48" s="82"/>
      <c r="B48" s="99" t="s">
        <v>47</v>
      </c>
      <c r="C48" s="100"/>
      <c r="D48" s="104">
        <f t="shared" ref="D48:J48" si="3">SUM(D43:D47)</f>
        <v>23</v>
      </c>
      <c r="E48" s="86">
        <f t="shared" si="3"/>
        <v>150</v>
      </c>
      <c r="F48" s="87">
        <f t="shared" si="3"/>
        <v>60</v>
      </c>
      <c r="G48" s="87">
        <f t="shared" si="3"/>
        <v>30</v>
      </c>
      <c r="H48" s="87">
        <f t="shared" si="3"/>
        <v>0</v>
      </c>
      <c r="I48" s="87">
        <f t="shared" si="3"/>
        <v>30</v>
      </c>
      <c r="J48" s="87">
        <f t="shared" si="3"/>
        <v>0</v>
      </c>
      <c r="K48" s="86"/>
      <c r="L48" s="88">
        <f>SUM(L43:L47)</f>
        <v>90</v>
      </c>
      <c r="M48" s="88">
        <f>SUM(M43:M47)</f>
        <v>45</v>
      </c>
      <c r="N48" s="88">
        <f>SUM(N43:N47)</f>
        <v>0</v>
      </c>
      <c r="O48" s="88">
        <f>SUM(O43:O47)</f>
        <v>45</v>
      </c>
      <c r="P48" s="88">
        <f>SUM(P43:P47)</f>
        <v>0</v>
      </c>
      <c r="Q48" s="86"/>
    </row>
    <row r="49" spans="3:3" ht="12.75" customHeight="1">
      <c r="C49" s="97"/>
    </row>
    <row r="50" spans="3:3" ht="12.75" customHeight="1">
      <c r="C50" s="97"/>
    </row>
    <row r="51" spans="3:3" ht="12.75" customHeight="1">
      <c r="C51" s="97"/>
    </row>
    <row r="52" spans="3:3" ht="12.75" customHeight="1">
      <c r="C52" s="97"/>
    </row>
    <row r="53" spans="3:3" ht="12.75" customHeight="1">
      <c r="C53" s="97"/>
    </row>
    <row r="54" spans="3:3" ht="12.75" customHeight="1">
      <c r="C54" s="97"/>
    </row>
    <row r="55" spans="3:3" ht="12.75" customHeight="1">
      <c r="C55" s="97"/>
    </row>
    <row r="56" spans="3:3" ht="12.75" customHeight="1">
      <c r="C56" s="97"/>
    </row>
    <row r="57" spans="3:3" ht="12.75" customHeight="1">
      <c r="C57" s="97"/>
    </row>
    <row r="58" spans="3:3" ht="12.75" customHeight="1">
      <c r="C58" s="97"/>
    </row>
    <row r="59" spans="3:3" ht="12.75" customHeight="1">
      <c r="C59" s="97"/>
    </row>
    <row r="60" spans="3:3" ht="12.75" customHeight="1">
      <c r="C60" s="97"/>
    </row>
    <row r="61" spans="3:3" ht="12.75" customHeight="1">
      <c r="C61" s="97"/>
    </row>
    <row r="62" spans="3:3" ht="12.75" customHeight="1">
      <c r="C62" s="97"/>
    </row>
    <row r="63" spans="3:3" ht="12.75" customHeight="1">
      <c r="C63" s="97"/>
    </row>
    <row r="64" spans="3:3" ht="12.75" customHeight="1">
      <c r="C64" s="97"/>
    </row>
    <row r="65" spans="3:3" ht="12.75" customHeight="1">
      <c r="C65" s="97"/>
    </row>
    <row r="66" spans="3:3" ht="12.75" customHeight="1">
      <c r="C66" s="97"/>
    </row>
    <row r="67" spans="3:3" ht="12.75" customHeight="1">
      <c r="C67" s="97"/>
    </row>
    <row r="68" spans="3:3" ht="12.75" customHeight="1">
      <c r="C68" s="97"/>
    </row>
    <row r="69" spans="3:3" ht="12.75" customHeight="1">
      <c r="C69" s="97"/>
    </row>
    <row r="70" spans="3:3" ht="12.75" customHeight="1">
      <c r="C70" s="97"/>
    </row>
    <row r="71" spans="3:3" ht="12.75" customHeight="1">
      <c r="C71" s="97"/>
    </row>
    <row r="72" spans="3:3" ht="12.75" customHeight="1">
      <c r="C72" s="97"/>
    </row>
    <row r="73" spans="3:3" ht="12.75" customHeight="1">
      <c r="C73" s="97"/>
    </row>
    <row r="74" spans="3:3" ht="12.75" customHeight="1">
      <c r="C74" s="97"/>
    </row>
    <row r="75" spans="3:3" ht="12.75" customHeight="1">
      <c r="C75" s="97"/>
    </row>
    <row r="76" spans="3:3" ht="12.75" customHeight="1">
      <c r="C76" s="97"/>
    </row>
    <row r="77" spans="3:3" ht="12.75" customHeight="1">
      <c r="C77" s="97"/>
    </row>
    <row r="78" spans="3:3" ht="12.75" customHeight="1">
      <c r="C78" s="97"/>
    </row>
    <row r="79" spans="3:3" ht="12.75" customHeight="1">
      <c r="C79" s="97"/>
    </row>
    <row r="80" spans="3:3" ht="12.75" customHeight="1">
      <c r="C80" s="97"/>
    </row>
    <row r="81" spans="3:3" ht="12.75" customHeight="1">
      <c r="C81" s="97"/>
    </row>
    <row r="82" spans="3:3" ht="12.75" customHeight="1">
      <c r="C82" s="97"/>
    </row>
    <row r="83" spans="3:3" ht="12.75" customHeight="1">
      <c r="C83" s="97"/>
    </row>
    <row r="84" spans="3:3" ht="12.75" customHeight="1">
      <c r="C84" s="97"/>
    </row>
    <row r="85" spans="3:3" ht="12.75" customHeight="1">
      <c r="C85" s="97"/>
    </row>
    <row r="86" spans="3:3" ht="12.75" customHeight="1">
      <c r="C86" s="97"/>
    </row>
    <row r="87" spans="3:3" ht="12.75" customHeight="1">
      <c r="C87" s="97"/>
    </row>
    <row r="88" spans="3:3" ht="12.75" customHeight="1">
      <c r="C88" s="97"/>
    </row>
    <row r="89" spans="3:3" ht="12.75" customHeight="1">
      <c r="C89" s="97"/>
    </row>
    <row r="90" spans="3:3" ht="12.75" customHeight="1">
      <c r="C90" s="97"/>
    </row>
    <row r="91" spans="3:3" ht="12.75" customHeight="1">
      <c r="C91" s="97"/>
    </row>
    <row r="92" spans="3:3" ht="12.75" customHeight="1">
      <c r="C92" s="97"/>
    </row>
    <row r="93" spans="3:3" ht="12.75" customHeight="1">
      <c r="C93" s="97"/>
    </row>
    <row r="94" spans="3:3" ht="12.75" customHeight="1">
      <c r="C94" s="97"/>
    </row>
    <row r="95" spans="3:3" ht="12.75" customHeight="1">
      <c r="C95" s="97"/>
    </row>
    <row r="96" spans="3:3" ht="12.75" customHeight="1">
      <c r="C96" s="97"/>
    </row>
    <row r="97" spans="3:3" ht="12.75" customHeight="1">
      <c r="C97" s="97"/>
    </row>
    <row r="98" spans="3:3" ht="12.75" customHeight="1">
      <c r="C98" s="97"/>
    </row>
    <row r="99" spans="3:3" ht="12.75" customHeight="1">
      <c r="C99" s="97"/>
    </row>
    <row r="100" spans="3:3" ht="12.75" customHeight="1">
      <c r="C100" s="97"/>
    </row>
    <row r="101" spans="3:3" ht="12.75" customHeight="1">
      <c r="C101" s="97"/>
    </row>
    <row r="102" spans="3:3" ht="12.75" customHeight="1">
      <c r="C102" s="97"/>
    </row>
    <row r="103" spans="3:3" ht="12.75" customHeight="1">
      <c r="C103" s="97"/>
    </row>
    <row r="104" spans="3:3" ht="12.75" customHeight="1">
      <c r="C104" s="97"/>
    </row>
    <row r="105" spans="3:3" ht="12.75" customHeight="1">
      <c r="C105" s="97"/>
    </row>
    <row r="106" spans="3:3" ht="12.75" customHeight="1">
      <c r="C106" s="97"/>
    </row>
    <row r="107" spans="3:3" ht="12.75" customHeight="1">
      <c r="C107" s="97"/>
    </row>
    <row r="108" spans="3:3" ht="12.75" customHeight="1">
      <c r="C108" s="97"/>
    </row>
    <row r="109" spans="3:3" ht="12.75" customHeight="1">
      <c r="C109" s="97"/>
    </row>
    <row r="110" spans="3:3" ht="12.75" customHeight="1">
      <c r="C110" s="97"/>
    </row>
    <row r="111" spans="3:3" ht="12.75" customHeight="1">
      <c r="C111" s="97"/>
    </row>
    <row r="112" spans="3:3" ht="12.75" customHeight="1">
      <c r="C112" s="97"/>
    </row>
    <row r="113" spans="3:3" ht="12.75" customHeight="1">
      <c r="C113" s="97"/>
    </row>
    <row r="114" spans="3:3" ht="12.75" customHeight="1">
      <c r="C114" s="97"/>
    </row>
    <row r="115" spans="3:3" ht="12.75" customHeight="1">
      <c r="C115" s="97"/>
    </row>
    <row r="116" spans="3:3" ht="12.75" customHeight="1">
      <c r="C116" s="97"/>
    </row>
    <row r="117" spans="3:3" ht="12.75" customHeight="1">
      <c r="C117" s="97"/>
    </row>
    <row r="118" spans="3:3" ht="12.75" customHeight="1">
      <c r="C118" s="97"/>
    </row>
    <row r="119" spans="3:3" ht="12.75" customHeight="1">
      <c r="C119" s="97"/>
    </row>
    <row r="120" spans="3:3" ht="12.75" customHeight="1">
      <c r="C120" s="97"/>
    </row>
    <row r="121" spans="3:3" ht="12.75" customHeight="1">
      <c r="C121" s="97"/>
    </row>
    <row r="122" spans="3:3" ht="12.75" customHeight="1">
      <c r="C122" s="97"/>
    </row>
    <row r="123" spans="3:3" ht="12.75" customHeight="1">
      <c r="C123" s="97"/>
    </row>
    <row r="124" spans="3:3" ht="12.75" customHeight="1">
      <c r="C124" s="97"/>
    </row>
    <row r="125" spans="3:3" ht="12.75" customHeight="1">
      <c r="C125" s="97"/>
    </row>
    <row r="126" spans="3:3" ht="12.75" customHeight="1">
      <c r="C126" s="97"/>
    </row>
    <row r="127" spans="3:3" ht="12.75" customHeight="1">
      <c r="C127" s="97"/>
    </row>
    <row r="128" spans="3:3" ht="12.75" customHeight="1">
      <c r="C128" s="97"/>
    </row>
    <row r="129" spans="3:3" ht="12.75" customHeight="1">
      <c r="C129" s="97"/>
    </row>
    <row r="130" spans="3:3" ht="12.75" customHeight="1">
      <c r="C130" s="97"/>
    </row>
    <row r="131" spans="3:3" ht="12.75" customHeight="1">
      <c r="C131" s="97"/>
    </row>
    <row r="132" spans="3:3" ht="12.75" customHeight="1">
      <c r="C132" s="97"/>
    </row>
    <row r="133" spans="3:3" ht="12.75" customHeight="1">
      <c r="C133" s="97"/>
    </row>
    <row r="134" spans="3:3" ht="12.75" customHeight="1">
      <c r="C134" s="97"/>
    </row>
    <row r="135" spans="3:3" ht="12.75" customHeight="1">
      <c r="C135" s="97"/>
    </row>
    <row r="136" spans="3:3" ht="12.75" customHeight="1">
      <c r="C136" s="97"/>
    </row>
    <row r="137" spans="3:3" ht="12.75" customHeight="1">
      <c r="C137" s="97"/>
    </row>
    <row r="138" spans="3:3" ht="12.75" customHeight="1">
      <c r="C138" s="97"/>
    </row>
    <row r="139" spans="3:3" ht="12.75" customHeight="1">
      <c r="C139" s="97"/>
    </row>
    <row r="140" spans="3:3" ht="12.75" customHeight="1">
      <c r="C140" s="97"/>
    </row>
    <row r="141" spans="3:3" ht="12.75" customHeight="1">
      <c r="C141" s="97"/>
    </row>
    <row r="142" spans="3:3" ht="12.75" customHeight="1">
      <c r="C142" s="97"/>
    </row>
    <row r="143" spans="3:3" ht="12.75" customHeight="1">
      <c r="C143" s="97"/>
    </row>
    <row r="144" spans="3:3" ht="12.75" customHeight="1">
      <c r="C144" s="97"/>
    </row>
    <row r="145" spans="3:3" ht="12.75" customHeight="1">
      <c r="C145" s="97"/>
    </row>
    <row r="146" spans="3:3" ht="12.75" customHeight="1">
      <c r="C146" s="97"/>
    </row>
    <row r="147" spans="3:3" ht="12.75" customHeight="1">
      <c r="C147" s="97"/>
    </row>
    <row r="148" spans="3:3" ht="12.75" customHeight="1">
      <c r="C148" s="97"/>
    </row>
    <row r="149" spans="3:3" ht="12.75" customHeight="1">
      <c r="C149" s="97"/>
    </row>
    <row r="150" spans="3:3" ht="12.75" customHeight="1">
      <c r="C150" s="97"/>
    </row>
    <row r="151" spans="3:3" ht="12.75" customHeight="1">
      <c r="C151" s="97"/>
    </row>
    <row r="152" spans="3:3" ht="12.75" customHeight="1">
      <c r="C152" s="97"/>
    </row>
    <row r="153" spans="3:3" ht="12.75" customHeight="1">
      <c r="C153" s="97"/>
    </row>
    <row r="154" spans="3:3" ht="12.75" customHeight="1">
      <c r="C154" s="97"/>
    </row>
    <row r="155" spans="3:3" ht="12.75" customHeight="1">
      <c r="C155" s="97"/>
    </row>
    <row r="156" spans="3:3" ht="12.75" customHeight="1">
      <c r="C156" s="97"/>
    </row>
    <row r="157" spans="3:3" ht="12.75" customHeight="1">
      <c r="C157" s="97"/>
    </row>
    <row r="158" spans="3:3" ht="12.75" customHeight="1">
      <c r="C158" s="97"/>
    </row>
    <row r="159" spans="3:3" ht="12.75" customHeight="1">
      <c r="C159" s="97"/>
    </row>
    <row r="160" spans="3:3" ht="12.75" customHeight="1">
      <c r="C160" s="97"/>
    </row>
    <row r="161" spans="3:3" ht="12.75" customHeight="1">
      <c r="C161" s="97"/>
    </row>
    <row r="162" spans="3:3" ht="12.75" customHeight="1">
      <c r="C162" s="97"/>
    </row>
    <row r="163" spans="3:3" ht="12.75" customHeight="1">
      <c r="C163" s="97"/>
    </row>
    <row r="164" spans="3:3" ht="12.75" customHeight="1">
      <c r="C164" s="97"/>
    </row>
    <row r="165" spans="3:3" ht="12.75" customHeight="1">
      <c r="C165" s="97"/>
    </row>
    <row r="166" spans="3:3" ht="12.75" customHeight="1">
      <c r="C166" s="97"/>
    </row>
    <row r="167" spans="3:3" ht="12.75" customHeight="1">
      <c r="C167" s="97"/>
    </row>
    <row r="168" spans="3:3" ht="12.75" customHeight="1">
      <c r="C168" s="97"/>
    </row>
    <row r="169" spans="3:3" ht="12.75" customHeight="1">
      <c r="C169" s="97"/>
    </row>
    <row r="170" spans="3:3" ht="12.75" customHeight="1">
      <c r="C170" s="97"/>
    </row>
    <row r="171" spans="3:3" ht="12.75" customHeight="1">
      <c r="C171" s="97"/>
    </row>
    <row r="172" spans="3:3" ht="12.75" customHeight="1">
      <c r="C172" s="97"/>
    </row>
    <row r="173" spans="3:3" ht="12.75" customHeight="1">
      <c r="C173" s="97"/>
    </row>
    <row r="174" spans="3:3" ht="12.75" customHeight="1">
      <c r="C174" s="97"/>
    </row>
    <row r="175" spans="3:3" ht="12.75" customHeight="1">
      <c r="C175" s="97"/>
    </row>
    <row r="176" spans="3:3" ht="12.75" customHeight="1">
      <c r="C176" s="97"/>
    </row>
    <row r="177" spans="3:3" ht="12.75" customHeight="1">
      <c r="C177" s="97"/>
    </row>
    <row r="178" spans="3:3" ht="12.75" customHeight="1">
      <c r="C178" s="97"/>
    </row>
    <row r="179" spans="3:3" ht="12.75" customHeight="1">
      <c r="C179" s="97"/>
    </row>
    <row r="180" spans="3:3" ht="12.75" customHeight="1">
      <c r="C180" s="97"/>
    </row>
    <row r="181" spans="3:3" ht="12.75" customHeight="1">
      <c r="C181" s="97"/>
    </row>
    <row r="182" spans="3:3" ht="12.75" customHeight="1">
      <c r="C182" s="97"/>
    </row>
    <row r="183" spans="3:3" ht="12.75" customHeight="1">
      <c r="C183" s="97"/>
    </row>
    <row r="184" spans="3:3" ht="12.75" customHeight="1">
      <c r="C184" s="97"/>
    </row>
    <row r="185" spans="3:3" ht="12.75" customHeight="1">
      <c r="C185" s="97"/>
    </row>
    <row r="186" spans="3:3" ht="12.75" customHeight="1">
      <c r="C186" s="97"/>
    </row>
    <row r="187" spans="3:3" ht="12.75" customHeight="1">
      <c r="C187" s="97"/>
    </row>
    <row r="188" spans="3:3" ht="12.75" customHeight="1">
      <c r="C188" s="97"/>
    </row>
    <row r="189" spans="3:3" ht="12.75" customHeight="1">
      <c r="C189" s="97"/>
    </row>
    <row r="190" spans="3:3" ht="12.75" customHeight="1">
      <c r="C190" s="97"/>
    </row>
    <row r="191" spans="3:3" ht="12.75" customHeight="1">
      <c r="C191" s="97"/>
    </row>
    <row r="192" spans="3:3" ht="12.75" customHeight="1">
      <c r="C192" s="97"/>
    </row>
    <row r="193" spans="3:3" ht="12.75" customHeight="1">
      <c r="C193" s="97"/>
    </row>
    <row r="194" spans="3:3" ht="12.75" customHeight="1">
      <c r="C194" s="97"/>
    </row>
    <row r="195" spans="3:3" ht="12.75" customHeight="1">
      <c r="C195" s="97"/>
    </row>
    <row r="196" spans="3:3" ht="12.75" customHeight="1">
      <c r="C196" s="97"/>
    </row>
    <row r="197" spans="3:3" ht="12.75" customHeight="1">
      <c r="C197" s="97"/>
    </row>
    <row r="198" spans="3:3" ht="12.75" customHeight="1">
      <c r="C198" s="97"/>
    </row>
    <row r="199" spans="3:3" ht="12.75" customHeight="1">
      <c r="C199" s="97"/>
    </row>
    <row r="200" spans="3:3" ht="12.75" customHeight="1">
      <c r="C200" s="97"/>
    </row>
    <row r="201" spans="3:3" ht="12.75" customHeight="1">
      <c r="C201" s="97"/>
    </row>
    <row r="202" spans="3:3" ht="12.75" customHeight="1">
      <c r="C202" s="97"/>
    </row>
    <row r="203" spans="3:3" ht="12.75" customHeight="1">
      <c r="C203" s="97"/>
    </row>
    <row r="204" spans="3:3" ht="12.75" customHeight="1">
      <c r="C204" s="97"/>
    </row>
    <row r="205" spans="3:3" ht="12.75" customHeight="1">
      <c r="C205" s="97"/>
    </row>
    <row r="206" spans="3:3" ht="12.75" customHeight="1">
      <c r="C206" s="97"/>
    </row>
    <row r="207" spans="3:3" ht="12.75" customHeight="1">
      <c r="C207" s="97"/>
    </row>
    <row r="208" spans="3:3" ht="12.75" customHeight="1">
      <c r="C208" s="97"/>
    </row>
    <row r="209" spans="3:3" ht="12.75" customHeight="1">
      <c r="C209" s="97"/>
    </row>
    <row r="210" spans="3:3" ht="12.75" customHeight="1">
      <c r="C210" s="97"/>
    </row>
    <row r="211" spans="3:3" ht="12.75" customHeight="1">
      <c r="C211" s="97"/>
    </row>
    <row r="212" spans="3:3" ht="12.75" customHeight="1">
      <c r="C212" s="97"/>
    </row>
    <row r="213" spans="3:3" ht="12.75" customHeight="1">
      <c r="C213" s="97"/>
    </row>
    <row r="214" spans="3:3" ht="12.75" customHeight="1">
      <c r="C214" s="97"/>
    </row>
    <row r="215" spans="3:3" ht="12.75" customHeight="1">
      <c r="C215" s="97"/>
    </row>
    <row r="216" spans="3:3" ht="12.75" customHeight="1">
      <c r="C216" s="97"/>
    </row>
    <row r="217" spans="3:3" ht="12.75" customHeight="1">
      <c r="C217" s="97"/>
    </row>
    <row r="218" spans="3:3" ht="12.75" customHeight="1">
      <c r="C218" s="97"/>
    </row>
    <row r="219" spans="3:3" ht="12.75" customHeight="1">
      <c r="C219" s="97"/>
    </row>
    <row r="220" spans="3:3" ht="12.75" customHeight="1">
      <c r="C220" s="97"/>
    </row>
    <row r="221" spans="3:3" ht="12.75" customHeight="1">
      <c r="C221" s="97"/>
    </row>
    <row r="222" spans="3:3" ht="12.75" customHeight="1">
      <c r="C222" s="97"/>
    </row>
    <row r="223" spans="3:3" ht="12.75" customHeight="1">
      <c r="C223" s="97"/>
    </row>
    <row r="224" spans="3:3" ht="12.75" customHeight="1">
      <c r="C224" s="97"/>
    </row>
    <row r="225" spans="3:3" ht="12.75" customHeight="1">
      <c r="C225" s="97"/>
    </row>
    <row r="226" spans="3:3" ht="12.75" customHeight="1">
      <c r="C226" s="97"/>
    </row>
    <row r="227" spans="3:3" ht="12.75" customHeight="1">
      <c r="C227" s="97"/>
    </row>
    <row r="228" spans="3:3" ht="12.75" customHeight="1">
      <c r="C228" s="97"/>
    </row>
    <row r="229" spans="3:3" ht="12.75" customHeight="1">
      <c r="C229" s="97"/>
    </row>
    <row r="230" spans="3:3" ht="12.75" customHeight="1">
      <c r="C230" s="97"/>
    </row>
    <row r="231" spans="3:3" ht="12.75" customHeight="1">
      <c r="C231" s="97"/>
    </row>
    <row r="232" spans="3:3" ht="12.75" customHeight="1">
      <c r="C232" s="97"/>
    </row>
    <row r="233" spans="3:3" ht="12.75" customHeight="1">
      <c r="C233" s="97"/>
    </row>
    <row r="234" spans="3:3" ht="12.75" customHeight="1">
      <c r="C234" s="97"/>
    </row>
    <row r="235" spans="3:3" ht="12.75" customHeight="1">
      <c r="C235" s="97"/>
    </row>
    <row r="236" spans="3:3" ht="12.75" customHeight="1">
      <c r="C236" s="97"/>
    </row>
    <row r="237" spans="3:3" ht="12.75" customHeight="1">
      <c r="C237" s="97"/>
    </row>
    <row r="238" spans="3:3" ht="12.75" customHeight="1">
      <c r="C238" s="97"/>
    </row>
    <row r="239" spans="3:3" ht="12.75" customHeight="1">
      <c r="C239" s="97"/>
    </row>
    <row r="240" spans="3:3" ht="12.75" customHeight="1">
      <c r="C240" s="97"/>
    </row>
    <row r="241" spans="3:3" ht="12.75" customHeight="1">
      <c r="C241" s="97"/>
    </row>
    <row r="242" spans="3:3" ht="12.75" customHeight="1">
      <c r="C242" s="97"/>
    </row>
    <row r="243" spans="3:3" ht="12.75" customHeight="1">
      <c r="C243" s="97"/>
    </row>
    <row r="244" spans="3:3" ht="12.75" customHeight="1">
      <c r="C244" s="97"/>
    </row>
    <row r="245" spans="3:3" ht="12.75" customHeight="1">
      <c r="C245" s="97"/>
    </row>
    <row r="246" spans="3:3" ht="12.75" customHeight="1">
      <c r="C246" s="97"/>
    </row>
    <row r="247" spans="3:3" ht="12.75" customHeight="1">
      <c r="C247" s="97"/>
    </row>
    <row r="248" spans="3:3" ht="12.75" customHeight="1">
      <c r="C248" s="97"/>
    </row>
    <row r="249" spans="3:3" ht="12.75" customHeight="1">
      <c r="C249" s="97"/>
    </row>
    <row r="250" spans="3:3" ht="12.75" customHeight="1">
      <c r="C250" s="97"/>
    </row>
    <row r="251" spans="3:3" ht="12.75" customHeight="1">
      <c r="C251" s="97"/>
    </row>
    <row r="252" spans="3:3" ht="12.75" customHeight="1">
      <c r="C252" s="97"/>
    </row>
    <row r="253" spans="3:3" ht="12.75" customHeight="1">
      <c r="C253" s="97"/>
    </row>
    <row r="254" spans="3:3" ht="12.75" customHeight="1">
      <c r="C254" s="97"/>
    </row>
    <row r="255" spans="3:3" ht="12.75" customHeight="1">
      <c r="C255" s="97"/>
    </row>
    <row r="256" spans="3:3" ht="12.75" customHeight="1">
      <c r="C256" s="97"/>
    </row>
    <row r="257" spans="3:3" ht="12.75" customHeight="1">
      <c r="C257" s="97"/>
    </row>
    <row r="258" spans="3:3" ht="12.75" customHeight="1">
      <c r="C258" s="97"/>
    </row>
    <row r="259" spans="3:3" ht="12.75" customHeight="1">
      <c r="C259" s="97"/>
    </row>
    <row r="260" spans="3:3" ht="12.75" customHeight="1">
      <c r="C260" s="97"/>
    </row>
    <row r="261" spans="3:3" ht="12.75" customHeight="1">
      <c r="C261" s="97"/>
    </row>
    <row r="262" spans="3:3" ht="12.75" customHeight="1">
      <c r="C262" s="97"/>
    </row>
    <row r="263" spans="3:3" ht="12.75" customHeight="1">
      <c r="C263" s="97"/>
    </row>
    <row r="264" spans="3:3" ht="12.75" customHeight="1">
      <c r="C264" s="97"/>
    </row>
    <row r="265" spans="3:3" ht="12.75" customHeight="1">
      <c r="C265" s="97"/>
    </row>
    <row r="266" spans="3:3" ht="12.75" customHeight="1">
      <c r="C266" s="97"/>
    </row>
    <row r="267" spans="3:3" ht="12.75" customHeight="1">
      <c r="C267" s="97"/>
    </row>
    <row r="268" spans="3:3" ht="12.75" customHeight="1">
      <c r="C268" s="97"/>
    </row>
    <row r="269" spans="3:3" ht="12.75" customHeight="1">
      <c r="C269" s="97"/>
    </row>
    <row r="270" spans="3:3" ht="12.75" customHeight="1">
      <c r="C270" s="97"/>
    </row>
    <row r="271" spans="3:3" ht="12.75" customHeight="1">
      <c r="C271" s="97"/>
    </row>
    <row r="272" spans="3:3" ht="12.75" customHeight="1">
      <c r="C272" s="97"/>
    </row>
    <row r="273" spans="3:3" ht="12.75" customHeight="1">
      <c r="C273" s="97"/>
    </row>
    <row r="274" spans="3:3" ht="12.75" customHeight="1">
      <c r="C274" s="97"/>
    </row>
    <row r="275" spans="3:3" ht="12.75" customHeight="1">
      <c r="C275" s="97"/>
    </row>
    <row r="276" spans="3:3" ht="12.75" customHeight="1">
      <c r="C276" s="97"/>
    </row>
    <row r="277" spans="3:3" ht="12.75" customHeight="1">
      <c r="C277" s="97"/>
    </row>
    <row r="278" spans="3:3" ht="12.75" customHeight="1">
      <c r="C278" s="97"/>
    </row>
    <row r="279" spans="3:3" ht="12.75" customHeight="1">
      <c r="C279" s="97"/>
    </row>
    <row r="280" spans="3:3" ht="12.75" customHeight="1">
      <c r="C280" s="97"/>
    </row>
    <row r="281" spans="3:3" ht="12.75" customHeight="1">
      <c r="C281" s="97"/>
    </row>
    <row r="282" spans="3:3" ht="12.75" customHeight="1">
      <c r="C282" s="97"/>
    </row>
    <row r="283" spans="3:3" ht="12.75" customHeight="1">
      <c r="C283" s="97"/>
    </row>
    <row r="284" spans="3:3" ht="12.75" customHeight="1">
      <c r="C284" s="97"/>
    </row>
    <row r="285" spans="3:3" ht="12.75" customHeight="1">
      <c r="C285" s="97"/>
    </row>
    <row r="286" spans="3:3" ht="12.75" customHeight="1">
      <c r="C286" s="97"/>
    </row>
    <row r="287" spans="3:3" ht="12.75" customHeight="1">
      <c r="C287" s="97"/>
    </row>
    <row r="288" spans="3:3" ht="12.75" customHeight="1">
      <c r="C288" s="97"/>
    </row>
    <row r="289" spans="3:3" ht="12.75" customHeight="1">
      <c r="C289" s="97"/>
    </row>
    <row r="290" spans="3:3" ht="12.75" customHeight="1">
      <c r="C290" s="97"/>
    </row>
    <row r="291" spans="3:3" ht="12.75" customHeight="1">
      <c r="C291" s="97"/>
    </row>
    <row r="292" spans="3:3" ht="12.75" customHeight="1">
      <c r="C292" s="97"/>
    </row>
    <row r="293" spans="3:3" ht="12.75" customHeight="1">
      <c r="C293" s="97"/>
    </row>
    <row r="294" spans="3:3" ht="12.75" customHeight="1">
      <c r="C294" s="97"/>
    </row>
    <row r="295" spans="3:3" ht="12.75" customHeight="1">
      <c r="C295" s="97"/>
    </row>
    <row r="296" spans="3:3" ht="12.75" customHeight="1">
      <c r="C296" s="97"/>
    </row>
    <row r="297" spans="3:3" ht="12.75" customHeight="1">
      <c r="C297" s="97"/>
    </row>
    <row r="298" spans="3:3" ht="12.75" customHeight="1">
      <c r="C298" s="97"/>
    </row>
    <row r="299" spans="3:3" ht="12.75" customHeight="1">
      <c r="C299" s="97"/>
    </row>
    <row r="300" spans="3:3" ht="12.75" customHeight="1">
      <c r="C300" s="97"/>
    </row>
    <row r="301" spans="3:3" ht="12.75" customHeight="1">
      <c r="C301" s="97"/>
    </row>
    <row r="302" spans="3:3" ht="12.75" customHeight="1">
      <c r="C302" s="97"/>
    </row>
    <row r="303" spans="3:3" ht="12.75" customHeight="1">
      <c r="C303" s="97"/>
    </row>
    <row r="304" spans="3:3" ht="12.75" customHeight="1">
      <c r="C304" s="97"/>
    </row>
    <row r="305" spans="3:3" ht="12.75" customHeight="1">
      <c r="C305" s="97"/>
    </row>
    <row r="306" spans="3:3" ht="12.75" customHeight="1">
      <c r="C306" s="97"/>
    </row>
    <row r="307" spans="3:3" ht="12.75" customHeight="1">
      <c r="C307" s="97"/>
    </row>
    <row r="308" spans="3:3" ht="12.75" customHeight="1">
      <c r="C308" s="97"/>
    </row>
    <row r="309" spans="3:3" ht="12.75" customHeight="1">
      <c r="C309" s="97"/>
    </row>
    <row r="310" spans="3:3" ht="12.75" customHeight="1">
      <c r="C310" s="97"/>
    </row>
    <row r="311" spans="3:3" ht="12.75" customHeight="1">
      <c r="C311" s="97"/>
    </row>
    <row r="312" spans="3:3" ht="12.75" customHeight="1">
      <c r="C312" s="97"/>
    </row>
    <row r="313" spans="3:3" ht="12.75" customHeight="1">
      <c r="C313" s="97"/>
    </row>
    <row r="314" spans="3:3" ht="12.75" customHeight="1">
      <c r="C314" s="97"/>
    </row>
    <row r="315" spans="3:3" ht="12.75" customHeight="1">
      <c r="C315" s="97"/>
    </row>
    <row r="316" spans="3:3" ht="12.75" customHeight="1">
      <c r="C316" s="97"/>
    </row>
    <row r="317" spans="3:3" ht="12.75" customHeight="1">
      <c r="C317" s="97"/>
    </row>
    <row r="318" spans="3:3" ht="12.75" customHeight="1">
      <c r="C318" s="97"/>
    </row>
    <row r="319" spans="3:3" ht="12.75" customHeight="1">
      <c r="C319" s="97"/>
    </row>
    <row r="320" spans="3:3" ht="12.75" customHeight="1">
      <c r="C320" s="97"/>
    </row>
    <row r="321" spans="3:3" ht="12.75" customHeight="1">
      <c r="C321" s="97"/>
    </row>
    <row r="322" spans="3:3" ht="12.75" customHeight="1">
      <c r="C322" s="97"/>
    </row>
    <row r="323" spans="3:3" ht="12.75" customHeight="1">
      <c r="C323" s="97"/>
    </row>
    <row r="324" spans="3:3" ht="12.75" customHeight="1">
      <c r="C324" s="97"/>
    </row>
    <row r="325" spans="3:3" ht="12.75" customHeight="1">
      <c r="C325" s="97"/>
    </row>
    <row r="326" spans="3:3" ht="12.75" customHeight="1">
      <c r="C326" s="97"/>
    </row>
    <row r="327" spans="3:3" ht="12.75" customHeight="1">
      <c r="C327" s="97"/>
    </row>
    <row r="328" spans="3:3" ht="12.75" customHeight="1">
      <c r="C328" s="97"/>
    </row>
    <row r="329" spans="3:3" ht="12.75" customHeight="1">
      <c r="C329" s="97"/>
    </row>
    <row r="330" spans="3:3" ht="12.75" customHeight="1">
      <c r="C330" s="97"/>
    </row>
    <row r="331" spans="3:3" ht="12.75" customHeight="1">
      <c r="C331" s="97"/>
    </row>
    <row r="332" spans="3:3" ht="12.75" customHeight="1">
      <c r="C332" s="97"/>
    </row>
    <row r="333" spans="3:3" ht="12.75" customHeight="1">
      <c r="C333" s="97"/>
    </row>
    <row r="334" spans="3:3" ht="12.75" customHeight="1">
      <c r="C334" s="97"/>
    </row>
    <row r="335" spans="3:3" ht="12.75" customHeight="1">
      <c r="C335" s="97"/>
    </row>
    <row r="336" spans="3:3" ht="12.75" customHeight="1">
      <c r="C336" s="97"/>
    </row>
    <row r="337" spans="3:3" ht="12.75" customHeight="1">
      <c r="C337" s="97"/>
    </row>
    <row r="338" spans="3:3" ht="12.75" customHeight="1">
      <c r="C338" s="97"/>
    </row>
    <row r="339" spans="3:3" ht="12.75" customHeight="1">
      <c r="C339" s="97"/>
    </row>
    <row r="340" spans="3:3" ht="12.75" customHeight="1">
      <c r="C340" s="97"/>
    </row>
    <row r="341" spans="3:3" ht="12.75" customHeight="1">
      <c r="C341" s="97"/>
    </row>
    <row r="342" spans="3:3" ht="12.75" customHeight="1">
      <c r="C342" s="97"/>
    </row>
    <row r="343" spans="3:3" ht="12.75" customHeight="1">
      <c r="C343" s="97"/>
    </row>
    <row r="344" spans="3:3" ht="12.75" customHeight="1">
      <c r="C344" s="97"/>
    </row>
    <row r="345" spans="3:3" ht="12.75" customHeight="1">
      <c r="C345" s="97"/>
    </row>
    <row r="346" spans="3:3" ht="12.75" customHeight="1">
      <c r="C346" s="97"/>
    </row>
    <row r="347" spans="3:3" ht="12.75" customHeight="1">
      <c r="C347" s="97"/>
    </row>
    <row r="348" spans="3:3" ht="12.75" customHeight="1">
      <c r="C348" s="97"/>
    </row>
    <row r="349" spans="3:3" ht="12.75" customHeight="1">
      <c r="C349" s="97"/>
    </row>
    <row r="350" spans="3:3" ht="12.75" customHeight="1">
      <c r="C350" s="97"/>
    </row>
    <row r="351" spans="3:3" ht="12.75" customHeight="1">
      <c r="C351" s="97"/>
    </row>
    <row r="352" spans="3:3" ht="12.75" customHeight="1">
      <c r="C352" s="97"/>
    </row>
    <row r="353" spans="3:3" ht="12.75" customHeight="1">
      <c r="C353" s="97"/>
    </row>
    <row r="354" spans="3:3" ht="12.75" customHeight="1">
      <c r="C354" s="97"/>
    </row>
    <row r="355" spans="3:3" ht="12.75" customHeight="1">
      <c r="C355" s="97"/>
    </row>
    <row r="356" spans="3:3" ht="12.75" customHeight="1">
      <c r="C356" s="97"/>
    </row>
    <row r="357" spans="3:3" ht="12.75" customHeight="1">
      <c r="C357" s="97"/>
    </row>
    <row r="358" spans="3:3" ht="12.75" customHeight="1">
      <c r="C358" s="97"/>
    </row>
    <row r="359" spans="3:3" ht="12.75" customHeight="1">
      <c r="C359" s="97"/>
    </row>
    <row r="360" spans="3:3" ht="12.75" customHeight="1">
      <c r="C360" s="97"/>
    </row>
    <row r="361" spans="3:3" ht="12.75" customHeight="1">
      <c r="C361" s="97"/>
    </row>
    <row r="362" spans="3:3" ht="12.75" customHeight="1">
      <c r="C362" s="97"/>
    </row>
    <row r="363" spans="3:3" ht="12.75" customHeight="1">
      <c r="C363" s="97"/>
    </row>
    <row r="364" spans="3:3" ht="12.75" customHeight="1">
      <c r="C364" s="97"/>
    </row>
    <row r="365" spans="3:3" ht="12.75" customHeight="1">
      <c r="C365" s="97"/>
    </row>
    <row r="366" spans="3:3" ht="12.75" customHeight="1">
      <c r="C366" s="97"/>
    </row>
    <row r="367" spans="3:3" ht="12.75" customHeight="1">
      <c r="C367" s="97"/>
    </row>
    <row r="368" spans="3:3" ht="12.75" customHeight="1">
      <c r="C368" s="97"/>
    </row>
    <row r="369" spans="3:3" ht="12.75" customHeight="1">
      <c r="C369" s="97"/>
    </row>
    <row r="370" spans="3:3" ht="12.75" customHeight="1">
      <c r="C370" s="97"/>
    </row>
    <row r="371" spans="3:3" ht="12.75" customHeight="1">
      <c r="C371" s="97"/>
    </row>
    <row r="372" spans="3:3" ht="12.75" customHeight="1">
      <c r="C372" s="97"/>
    </row>
    <row r="373" spans="3:3" ht="12.75" customHeight="1">
      <c r="C373" s="97"/>
    </row>
    <row r="374" spans="3:3" ht="12.75" customHeight="1">
      <c r="C374" s="97"/>
    </row>
    <row r="375" spans="3:3" ht="12.75" customHeight="1">
      <c r="C375" s="97"/>
    </row>
    <row r="376" spans="3:3" ht="12.75" customHeight="1">
      <c r="C376" s="97"/>
    </row>
    <row r="377" spans="3:3" ht="12.75" customHeight="1">
      <c r="C377" s="97"/>
    </row>
    <row r="378" spans="3:3" ht="12.75" customHeight="1">
      <c r="C378" s="97"/>
    </row>
    <row r="379" spans="3:3" ht="12.75" customHeight="1">
      <c r="C379" s="97"/>
    </row>
    <row r="380" spans="3:3" ht="12.75" customHeight="1">
      <c r="C380" s="97"/>
    </row>
    <row r="381" spans="3:3" ht="12.75" customHeight="1">
      <c r="C381" s="97"/>
    </row>
    <row r="382" spans="3:3" ht="12.75" customHeight="1">
      <c r="C382" s="97"/>
    </row>
    <row r="383" spans="3:3" ht="12.75" customHeight="1">
      <c r="C383" s="97"/>
    </row>
    <row r="384" spans="3:3" ht="12.75" customHeight="1">
      <c r="C384" s="97"/>
    </row>
    <row r="385" spans="3:3" ht="12.75" customHeight="1">
      <c r="C385" s="97"/>
    </row>
    <row r="386" spans="3:3" ht="12.75" customHeight="1">
      <c r="C386" s="97"/>
    </row>
    <row r="387" spans="3:3" ht="12.75" customHeight="1">
      <c r="C387" s="97"/>
    </row>
    <row r="388" spans="3:3" ht="12.75" customHeight="1">
      <c r="C388" s="97"/>
    </row>
    <row r="389" spans="3:3" ht="12.75" customHeight="1">
      <c r="C389" s="97"/>
    </row>
    <row r="390" spans="3:3" ht="12.75" customHeight="1">
      <c r="C390" s="97"/>
    </row>
    <row r="391" spans="3:3" ht="12.75" customHeight="1">
      <c r="C391" s="97"/>
    </row>
    <row r="392" spans="3:3" ht="12.75" customHeight="1">
      <c r="C392" s="97"/>
    </row>
    <row r="393" spans="3:3" ht="12.75" customHeight="1">
      <c r="C393" s="97"/>
    </row>
    <row r="394" spans="3:3" ht="12.75" customHeight="1">
      <c r="C394" s="97"/>
    </row>
    <row r="395" spans="3:3" ht="12.75" customHeight="1">
      <c r="C395" s="97"/>
    </row>
    <row r="396" spans="3:3" ht="12.75" customHeight="1">
      <c r="C396" s="97"/>
    </row>
    <row r="397" spans="3:3" ht="12.75" customHeight="1">
      <c r="C397" s="97"/>
    </row>
    <row r="398" spans="3:3" ht="12.75" customHeight="1">
      <c r="C398" s="97"/>
    </row>
    <row r="399" spans="3:3" ht="12.75" customHeight="1">
      <c r="C399" s="97"/>
    </row>
    <row r="400" spans="3:3" ht="12.75" customHeight="1">
      <c r="C400" s="97"/>
    </row>
    <row r="401" spans="3:3" ht="12.75" customHeight="1">
      <c r="C401" s="97"/>
    </row>
    <row r="402" spans="3:3" ht="12.75" customHeight="1">
      <c r="C402" s="97"/>
    </row>
    <row r="403" spans="3:3" ht="12.75" customHeight="1">
      <c r="C403" s="97"/>
    </row>
    <row r="404" spans="3:3" ht="12.75" customHeight="1">
      <c r="C404" s="97"/>
    </row>
    <row r="405" spans="3:3" ht="12.75" customHeight="1">
      <c r="C405" s="97"/>
    </row>
    <row r="406" spans="3:3" ht="12.75" customHeight="1">
      <c r="C406" s="97"/>
    </row>
    <row r="407" spans="3:3" ht="12.75" customHeight="1">
      <c r="C407" s="97"/>
    </row>
    <row r="408" spans="3:3" ht="12.75" customHeight="1">
      <c r="C408" s="97"/>
    </row>
    <row r="409" spans="3:3" ht="12.75" customHeight="1">
      <c r="C409" s="97"/>
    </row>
    <row r="410" spans="3:3" ht="12.75" customHeight="1">
      <c r="C410" s="97"/>
    </row>
    <row r="411" spans="3:3" ht="12.75" customHeight="1">
      <c r="C411" s="97"/>
    </row>
    <row r="412" spans="3:3" ht="12.75" customHeight="1">
      <c r="C412" s="97"/>
    </row>
    <row r="413" spans="3:3" ht="12.75" customHeight="1">
      <c r="C413" s="97"/>
    </row>
    <row r="414" spans="3:3" ht="12.75" customHeight="1">
      <c r="C414" s="97"/>
    </row>
    <row r="415" spans="3:3" ht="12.75" customHeight="1">
      <c r="C415" s="97"/>
    </row>
    <row r="416" spans="3:3" ht="12.75" customHeight="1">
      <c r="C416" s="97"/>
    </row>
    <row r="417" spans="3:3" ht="12.75" customHeight="1">
      <c r="C417" s="97"/>
    </row>
    <row r="418" spans="3:3" ht="12.75" customHeight="1">
      <c r="C418" s="97"/>
    </row>
    <row r="419" spans="3:3" ht="12.75" customHeight="1">
      <c r="C419" s="97"/>
    </row>
    <row r="420" spans="3:3" ht="12.75" customHeight="1">
      <c r="C420" s="97"/>
    </row>
    <row r="421" spans="3:3" ht="12.75" customHeight="1">
      <c r="C421" s="97"/>
    </row>
    <row r="422" spans="3:3" ht="12.75" customHeight="1">
      <c r="C422" s="97"/>
    </row>
    <row r="423" spans="3:3" ht="12.75" customHeight="1">
      <c r="C423" s="97"/>
    </row>
    <row r="424" spans="3:3" ht="12.75" customHeight="1">
      <c r="C424" s="97"/>
    </row>
    <row r="425" spans="3:3" ht="12.75" customHeight="1">
      <c r="C425" s="97"/>
    </row>
    <row r="426" spans="3:3" ht="12.75" customHeight="1">
      <c r="C426" s="97"/>
    </row>
    <row r="427" spans="3:3" ht="12.75" customHeight="1">
      <c r="C427" s="97"/>
    </row>
    <row r="428" spans="3:3" ht="12.75" customHeight="1">
      <c r="C428" s="97"/>
    </row>
    <row r="429" spans="3:3" ht="12.75" customHeight="1">
      <c r="C429" s="97"/>
    </row>
    <row r="430" spans="3:3" ht="12.75" customHeight="1">
      <c r="C430" s="97"/>
    </row>
    <row r="431" spans="3:3" ht="12.75" customHeight="1">
      <c r="C431" s="97"/>
    </row>
    <row r="432" spans="3:3" ht="12.75" customHeight="1">
      <c r="C432" s="97"/>
    </row>
    <row r="433" spans="3:3" ht="12.75" customHeight="1">
      <c r="C433" s="97"/>
    </row>
    <row r="434" spans="3:3" ht="12.75" customHeight="1">
      <c r="C434" s="97"/>
    </row>
    <row r="435" spans="3:3" ht="12.75" customHeight="1">
      <c r="C435" s="97"/>
    </row>
    <row r="436" spans="3:3" ht="12.75" customHeight="1">
      <c r="C436" s="97"/>
    </row>
    <row r="437" spans="3:3" ht="12.75" customHeight="1">
      <c r="C437" s="97"/>
    </row>
    <row r="438" spans="3:3" ht="12.75" customHeight="1">
      <c r="C438" s="97"/>
    </row>
    <row r="439" spans="3:3" ht="12.75" customHeight="1">
      <c r="C439" s="97"/>
    </row>
    <row r="440" spans="3:3" ht="12.75" customHeight="1">
      <c r="C440" s="97"/>
    </row>
    <row r="441" spans="3:3" ht="12.75" customHeight="1">
      <c r="C441" s="97"/>
    </row>
    <row r="442" spans="3:3" ht="12.75" customHeight="1">
      <c r="C442" s="97"/>
    </row>
    <row r="443" spans="3:3" ht="12.75" customHeight="1">
      <c r="C443" s="97"/>
    </row>
    <row r="444" spans="3:3" ht="12.75" customHeight="1">
      <c r="C444" s="97"/>
    </row>
    <row r="445" spans="3:3" ht="12.75" customHeight="1">
      <c r="C445" s="97"/>
    </row>
    <row r="446" spans="3:3" ht="12.75" customHeight="1">
      <c r="C446" s="97"/>
    </row>
    <row r="447" spans="3:3" ht="12.75" customHeight="1">
      <c r="C447" s="97"/>
    </row>
    <row r="448" spans="3:3" ht="12.75" customHeight="1">
      <c r="C448" s="97"/>
    </row>
    <row r="449" spans="3:3" ht="12.75" customHeight="1">
      <c r="C449" s="97"/>
    </row>
    <row r="450" spans="3:3" ht="12.75" customHeight="1">
      <c r="C450" s="97"/>
    </row>
    <row r="451" spans="3:3" ht="12.75" customHeight="1">
      <c r="C451" s="97"/>
    </row>
    <row r="452" spans="3:3" ht="12.75" customHeight="1">
      <c r="C452" s="97"/>
    </row>
    <row r="453" spans="3:3" ht="12.75" customHeight="1">
      <c r="C453" s="97"/>
    </row>
    <row r="454" spans="3:3" ht="12.75" customHeight="1">
      <c r="C454" s="97"/>
    </row>
    <row r="455" spans="3:3" ht="12.75" customHeight="1">
      <c r="C455" s="97"/>
    </row>
    <row r="456" spans="3:3" ht="12.75" customHeight="1">
      <c r="C456" s="97"/>
    </row>
    <row r="457" spans="3:3" ht="12.75" customHeight="1">
      <c r="C457" s="97"/>
    </row>
    <row r="458" spans="3:3" ht="12.75" customHeight="1">
      <c r="C458" s="97"/>
    </row>
    <row r="459" spans="3:3" ht="12.75" customHeight="1">
      <c r="C459" s="97"/>
    </row>
    <row r="460" spans="3:3" ht="12.75" customHeight="1">
      <c r="C460" s="97"/>
    </row>
    <row r="461" spans="3:3" ht="12.75" customHeight="1">
      <c r="C461" s="97"/>
    </row>
    <row r="462" spans="3:3" ht="12.75" customHeight="1">
      <c r="C462" s="97"/>
    </row>
    <row r="463" spans="3:3" ht="12.75" customHeight="1">
      <c r="C463" s="97"/>
    </row>
    <row r="464" spans="3:3" ht="12.75" customHeight="1">
      <c r="C464" s="97"/>
    </row>
    <row r="465" spans="3:3" ht="12.75" customHeight="1">
      <c r="C465" s="97"/>
    </row>
    <row r="466" spans="3:3" ht="12.75" customHeight="1">
      <c r="C466" s="97"/>
    </row>
    <row r="467" spans="3:3" ht="12.75" customHeight="1">
      <c r="C467" s="97"/>
    </row>
    <row r="468" spans="3:3" ht="12.75" customHeight="1">
      <c r="C468" s="97"/>
    </row>
    <row r="469" spans="3:3" ht="12.75" customHeight="1">
      <c r="C469" s="97"/>
    </row>
    <row r="470" spans="3:3" ht="12.75" customHeight="1">
      <c r="C470" s="97"/>
    </row>
    <row r="471" spans="3:3" ht="12.75" customHeight="1">
      <c r="C471" s="97"/>
    </row>
    <row r="472" spans="3:3" ht="12.75" customHeight="1">
      <c r="C472" s="97"/>
    </row>
    <row r="473" spans="3:3" ht="12.75" customHeight="1">
      <c r="C473" s="97"/>
    </row>
    <row r="474" spans="3:3" ht="12.75" customHeight="1">
      <c r="C474" s="97"/>
    </row>
    <row r="475" spans="3:3" ht="12.75" customHeight="1">
      <c r="C475" s="97"/>
    </row>
    <row r="476" spans="3:3" ht="12.75" customHeight="1">
      <c r="C476" s="97"/>
    </row>
    <row r="477" spans="3:3" ht="12.75" customHeight="1">
      <c r="C477" s="97"/>
    </row>
    <row r="478" spans="3:3" ht="12.75" customHeight="1">
      <c r="C478" s="97"/>
    </row>
    <row r="479" spans="3:3" ht="12.75" customHeight="1">
      <c r="C479" s="97"/>
    </row>
    <row r="480" spans="3:3" ht="12.75" customHeight="1">
      <c r="C480" s="97"/>
    </row>
    <row r="481" spans="3:3" ht="12.75" customHeight="1">
      <c r="C481" s="97"/>
    </row>
    <row r="482" spans="3:3" ht="12.75" customHeight="1">
      <c r="C482" s="97"/>
    </row>
    <row r="483" spans="3:3" ht="12.75" customHeight="1">
      <c r="C483" s="97"/>
    </row>
    <row r="484" spans="3:3" ht="12.75" customHeight="1">
      <c r="C484" s="97"/>
    </row>
    <row r="485" spans="3:3" ht="12.75" customHeight="1">
      <c r="C485" s="97"/>
    </row>
    <row r="486" spans="3:3" ht="12.75" customHeight="1">
      <c r="C486" s="97"/>
    </row>
    <row r="487" spans="3:3" ht="12.75" customHeight="1">
      <c r="C487" s="97"/>
    </row>
    <row r="488" spans="3:3" ht="12.75" customHeight="1">
      <c r="C488" s="97"/>
    </row>
    <row r="489" spans="3:3" ht="12.75" customHeight="1">
      <c r="C489" s="97"/>
    </row>
    <row r="490" spans="3:3" ht="12.75" customHeight="1">
      <c r="C490" s="97"/>
    </row>
    <row r="491" spans="3:3" ht="12.75" customHeight="1">
      <c r="C491" s="97"/>
    </row>
    <row r="492" spans="3:3" ht="12.75" customHeight="1">
      <c r="C492" s="97"/>
    </row>
    <row r="493" spans="3:3" ht="12.75" customHeight="1">
      <c r="C493" s="97"/>
    </row>
    <row r="494" spans="3:3" ht="12.75" customHeight="1">
      <c r="C494" s="97"/>
    </row>
    <row r="495" spans="3:3" ht="12.75" customHeight="1">
      <c r="C495" s="97"/>
    </row>
    <row r="496" spans="3:3" ht="12.75" customHeight="1">
      <c r="C496" s="97"/>
    </row>
    <row r="497" spans="3:3" ht="12.75" customHeight="1">
      <c r="C497" s="97"/>
    </row>
    <row r="498" spans="3:3" ht="12.75" customHeight="1">
      <c r="C498" s="97"/>
    </row>
    <row r="499" spans="3:3" ht="12.75" customHeight="1">
      <c r="C499" s="97"/>
    </row>
    <row r="500" spans="3:3" ht="12.75" customHeight="1">
      <c r="C500" s="97"/>
    </row>
    <row r="501" spans="3:3" ht="12.75" customHeight="1">
      <c r="C501" s="97"/>
    </row>
    <row r="502" spans="3:3" ht="12.75" customHeight="1">
      <c r="C502" s="97"/>
    </row>
    <row r="503" spans="3:3" ht="12.75" customHeight="1">
      <c r="C503" s="97"/>
    </row>
    <row r="504" spans="3:3" ht="12.75" customHeight="1">
      <c r="C504" s="97"/>
    </row>
    <row r="505" spans="3:3" ht="12.75" customHeight="1">
      <c r="C505" s="97"/>
    </row>
    <row r="506" spans="3:3" ht="12.75" customHeight="1">
      <c r="C506" s="97"/>
    </row>
    <row r="507" spans="3:3" ht="12.75" customHeight="1">
      <c r="C507" s="97"/>
    </row>
    <row r="508" spans="3:3" ht="12.75" customHeight="1">
      <c r="C508" s="97"/>
    </row>
    <row r="509" spans="3:3" ht="12.75" customHeight="1">
      <c r="C509" s="97"/>
    </row>
    <row r="510" spans="3:3" ht="12.75" customHeight="1">
      <c r="C510" s="97"/>
    </row>
    <row r="511" spans="3:3" ht="12.75" customHeight="1">
      <c r="C511" s="97"/>
    </row>
    <row r="512" spans="3:3" ht="12.75" customHeight="1">
      <c r="C512" s="97"/>
    </row>
    <row r="513" spans="3:3" ht="12.75" customHeight="1">
      <c r="C513" s="97"/>
    </row>
    <row r="514" spans="3:3" ht="12.75" customHeight="1">
      <c r="C514" s="97"/>
    </row>
    <row r="515" spans="3:3" ht="12.75" customHeight="1">
      <c r="C515" s="97"/>
    </row>
    <row r="516" spans="3:3" ht="12.75" customHeight="1">
      <c r="C516" s="97"/>
    </row>
    <row r="517" spans="3:3" ht="12.75" customHeight="1">
      <c r="C517" s="97"/>
    </row>
    <row r="518" spans="3:3" ht="12.75" customHeight="1">
      <c r="C518" s="97"/>
    </row>
    <row r="519" spans="3:3" ht="12.75" customHeight="1">
      <c r="C519" s="97"/>
    </row>
    <row r="520" spans="3:3" ht="12.75" customHeight="1">
      <c r="C520" s="97"/>
    </row>
    <row r="521" spans="3:3" ht="12.75" customHeight="1">
      <c r="C521" s="97"/>
    </row>
    <row r="522" spans="3:3" ht="12.75" customHeight="1">
      <c r="C522" s="97"/>
    </row>
    <row r="523" spans="3:3" ht="12.75" customHeight="1">
      <c r="C523" s="97"/>
    </row>
    <row r="524" spans="3:3" ht="12.75" customHeight="1">
      <c r="C524" s="97"/>
    </row>
    <row r="525" spans="3:3" ht="12.75" customHeight="1">
      <c r="C525" s="97"/>
    </row>
    <row r="526" spans="3:3" ht="12.75" customHeight="1">
      <c r="C526" s="97"/>
    </row>
    <row r="527" spans="3:3" ht="12.75" customHeight="1">
      <c r="C527" s="97"/>
    </row>
    <row r="528" spans="3:3" ht="12.75" customHeight="1">
      <c r="C528" s="97"/>
    </row>
    <row r="529" spans="3:3" ht="12.75" customHeight="1">
      <c r="C529" s="97"/>
    </row>
    <row r="530" spans="3:3" ht="12.75" customHeight="1">
      <c r="C530" s="97"/>
    </row>
    <row r="531" spans="3:3" ht="12.75" customHeight="1">
      <c r="C531" s="97"/>
    </row>
    <row r="532" spans="3:3" ht="12.75" customHeight="1">
      <c r="C532" s="97"/>
    </row>
    <row r="533" spans="3:3" ht="12.75" customHeight="1">
      <c r="C533" s="97"/>
    </row>
    <row r="534" spans="3:3" ht="12.75" customHeight="1">
      <c r="C534" s="97"/>
    </row>
    <row r="535" spans="3:3" ht="12.75" customHeight="1">
      <c r="C535" s="97"/>
    </row>
    <row r="536" spans="3:3" ht="12.75" customHeight="1">
      <c r="C536" s="97"/>
    </row>
    <row r="537" spans="3:3" ht="12.75" customHeight="1">
      <c r="C537" s="97"/>
    </row>
    <row r="538" spans="3:3" ht="12.75" customHeight="1">
      <c r="C538" s="97"/>
    </row>
    <row r="539" spans="3:3" ht="12.75" customHeight="1">
      <c r="C539" s="97"/>
    </row>
    <row r="540" spans="3:3" ht="12.75" customHeight="1">
      <c r="C540" s="97"/>
    </row>
    <row r="541" spans="3:3" ht="12.75" customHeight="1">
      <c r="C541" s="97"/>
    </row>
    <row r="542" spans="3:3" ht="12.75" customHeight="1">
      <c r="C542" s="97"/>
    </row>
    <row r="543" spans="3:3" ht="12.75" customHeight="1">
      <c r="C543" s="97"/>
    </row>
    <row r="544" spans="3:3" ht="12.75" customHeight="1">
      <c r="C544" s="97"/>
    </row>
    <row r="545" spans="3:3" ht="12.75" customHeight="1">
      <c r="C545" s="97"/>
    </row>
    <row r="546" spans="3:3" ht="12.75" customHeight="1">
      <c r="C546" s="97"/>
    </row>
    <row r="547" spans="3:3" ht="12.75" customHeight="1">
      <c r="C547" s="97"/>
    </row>
    <row r="548" spans="3:3" ht="12.75" customHeight="1">
      <c r="C548" s="97"/>
    </row>
    <row r="549" spans="3:3" ht="12.75" customHeight="1">
      <c r="C549" s="97"/>
    </row>
    <row r="550" spans="3:3" ht="12.75" customHeight="1">
      <c r="C550" s="97"/>
    </row>
    <row r="551" spans="3:3" ht="12.75" customHeight="1">
      <c r="C551" s="97"/>
    </row>
    <row r="552" spans="3:3" ht="12.75" customHeight="1">
      <c r="C552" s="97"/>
    </row>
    <row r="553" spans="3:3" ht="12.75" customHeight="1">
      <c r="C553" s="97"/>
    </row>
    <row r="554" spans="3:3" ht="12.75" customHeight="1">
      <c r="C554" s="97"/>
    </row>
    <row r="555" spans="3:3" ht="12.75" customHeight="1">
      <c r="C555" s="97"/>
    </row>
    <row r="556" spans="3:3" ht="12.75" customHeight="1">
      <c r="C556" s="97"/>
    </row>
    <row r="557" spans="3:3" ht="12.75" customHeight="1">
      <c r="C557" s="97"/>
    </row>
    <row r="558" spans="3:3" ht="12.75" customHeight="1">
      <c r="C558" s="97"/>
    </row>
    <row r="559" spans="3:3" ht="12.75" customHeight="1">
      <c r="C559" s="97"/>
    </row>
    <row r="560" spans="3:3" ht="12.75" customHeight="1">
      <c r="C560" s="97"/>
    </row>
    <row r="561" spans="3:3" ht="12.75" customHeight="1">
      <c r="C561" s="97"/>
    </row>
    <row r="562" spans="3:3" ht="12.75" customHeight="1">
      <c r="C562" s="97"/>
    </row>
    <row r="563" spans="3:3" ht="12.75" customHeight="1">
      <c r="C563" s="97"/>
    </row>
    <row r="564" spans="3:3" ht="12.75" customHeight="1">
      <c r="C564" s="97"/>
    </row>
    <row r="565" spans="3:3" ht="12.75" customHeight="1">
      <c r="C565" s="97"/>
    </row>
    <row r="566" spans="3:3" ht="12.75" customHeight="1">
      <c r="C566" s="97"/>
    </row>
    <row r="567" spans="3:3" ht="12.75" customHeight="1">
      <c r="C567" s="97"/>
    </row>
    <row r="568" spans="3:3" ht="12.75" customHeight="1">
      <c r="C568" s="97"/>
    </row>
    <row r="569" spans="3:3" ht="12.75" customHeight="1">
      <c r="C569" s="97"/>
    </row>
    <row r="570" spans="3:3" ht="12.75" customHeight="1">
      <c r="C570" s="97"/>
    </row>
    <row r="571" spans="3:3" ht="12.75" customHeight="1">
      <c r="C571" s="97"/>
    </row>
    <row r="572" spans="3:3" ht="12.75" customHeight="1">
      <c r="C572" s="97"/>
    </row>
    <row r="573" spans="3:3" ht="12.75" customHeight="1">
      <c r="C573" s="97"/>
    </row>
    <row r="574" spans="3:3" ht="12.75" customHeight="1">
      <c r="C574" s="97"/>
    </row>
    <row r="575" spans="3:3" ht="12.75" customHeight="1">
      <c r="C575" s="97"/>
    </row>
    <row r="576" spans="3:3" ht="12.75" customHeight="1">
      <c r="C576" s="97"/>
    </row>
    <row r="577" spans="3:3" ht="12.75" customHeight="1">
      <c r="C577" s="97"/>
    </row>
    <row r="578" spans="3:3" ht="12.75" customHeight="1">
      <c r="C578" s="97"/>
    </row>
    <row r="579" spans="3:3" ht="12.75" customHeight="1">
      <c r="C579" s="97"/>
    </row>
    <row r="580" spans="3:3" ht="12.75" customHeight="1">
      <c r="C580" s="97"/>
    </row>
    <row r="581" spans="3:3" ht="12.75" customHeight="1">
      <c r="C581" s="97"/>
    </row>
    <row r="582" spans="3:3" ht="12.75" customHeight="1">
      <c r="C582" s="97"/>
    </row>
    <row r="583" spans="3:3" ht="12.75" customHeight="1">
      <c r="C583" s="97"/>
    </row>
    <row r="584" spans="3:3" ht="12.75" customHeight="1">
      <c r="C584" s="97"/>
    </row>
    <row r="585" spans="3:3" ht="12.75" customHeight="1">
      <c r="C585" s="97"/>
    </row>
    <row r="586" spans="3:3" ht="12.75" customHeight="1">
      <c r="C586" s="97"/>
    </row>
    <row r="587" spans="3:3" ht="12.75" customHeight="1">
      <c r="C587" s="97"/>
    </row>
    <row r="588" spans="3:3" ht="12.75" customHeight="1">
      <c r="C588" s="97"/>
    </row>
    <row r="589" spans="3:3" ht="12.75" customHeight="1">
      <c r="C589" s="97"/>
    </row>
    <row r="590" spans="3:3" ht="12.75" customHeight="1">
      <c r="C590" s="97"/>
    </row>
    <row r="591" spans="3:3" ht="12.75" customHeight="1">
      <c r="C591" s="97"/>
    </row>
    <row r="592" spans="3:3" ht="12.75" customHeight="1">
      <c r="C592" s="97"/>
    </row>
    <row r="593" spans="3:3" ht="12.75" customHeight="1">
      <c r="C593" s="97"/>
    </row>
    <row r="594" spans="3:3" ht="12.75" customHeight="1">
      <c r="C594" s="97"/>
    </row>
    <row r="595" spans="3:3" ht="12.75" customHeight="1">
      <c r="C595" s="97"/>
    </row>
    <row r="596" spans="3:3" ht="12.75" customHeight="1">
      <c r="C596" s="97"/>
    </row>
    <row r="597" spans="3:3" ht="12.75" customHeight="1">
      <c r="C597" s="97"/>
    </row>
    <row r="598" spans="3:3" ht="12.75" customHeight="1">
      <c r="C598" s="97"/>
    </row>
    <row r="599" spans="3:3" ht="12.75" customHeight="1">
      <c r="C599" s="97"/>
    </row>
    <row r="600" spans="3:3" ht="12.75" customHeight="1">
      <c r="C600" s="97"/>
    </row>
    <row r="601" spans="3:3" ht="12.75" customHeight="1">
      <c r="C601" s="97"/>
    </row>
    <row r="602" spans="3:3" ht="12.75" customHeight="1">
      <c r="C602" s="97"/>
    </row>
    <row r="603" spans="3:3" ht="12.75" customHeight="1">
      <c r="C603" s="97"/>
    </row>
    <row r="604" spans="3:3" ht="12.75" customHeight="1">
      <c r="C604" s="97"/>
    </row>
    <row r="605" spans="3:3" ht="12.75" customHeight="1">
      <c r="C605" s="97"/>
    </row>
    <row r="606" spans="3:3" ht="12.75" customHeight="1">
      <c r="C606" s="97"/>
    </row>
    <row r="607" spans="3:3" ht="12.75" customHeight="1">
      <c r="C607" s="97"/>
    </row>
    <row r="608" spans="3:3" ht="12.75" customHeight="1">
      <c r="C608" s="97"/>
    </row>
    <row r="609" spans="3:3" ht="12.75" customHeight="1">
      <c r="C609" s="97"/>
    </row>
    <row r="610" spans="3:3" ht="12.75" customHeight="1">
      <c r="C610" s="97"/>
    </row>
    <row r="611" spans="3:3" ht="12.75" customHeight="1">
      <c r="C611" s="97"/>
    </row>
    <row r="612" spans="3:3" ht="12.75" customHeight="1">
      <c r="C612" s="97"/>
    </row>
    <row r="613" spans="3:3" ht="12.75" customHeight="1">
      <c r="C613" s="97"/>
    </row>
    <row r="614" spans="3:3" ht="12.75" customHeight="1">
      <c r="C614" s="97"/>
    </row>
    <row r="615" spans="3:3" ht="12.75" customHeight="1">
      <c r="C615" s="97"/>
    </row>
    <row r="616" spans="3:3" ht="12.75" customHeight="1">
      <c r="C616" s="97"/>
    </row>
    <row r="617" spans="3:3" ht="12.75" customHeight="1">
      <c r="C617" s="97"/>
    </row>
    <row r="618" spans="3:3" ht="12.75" customHeight="1">
      <c r="C618" s="97"/>
    </row>
    <row r="619" spans="3:3" ht="12.75" customHeight="1">
      <c r="C619" s="97"/>
    </row>
    <row r="620" spans="3:3" ht="12.75" customHeight="1">
      <c r="C620" s="97"/>
    </row>
    <row r="621" spans="3:3" ht="12.75" customHeight="1">
      <c r="C621" s="97"/>
    </row>
    <row r="622" spans="3:3" ht="12.75" customHeight="1">
      <c r="C622" s="97"/>
    </row>
    <row r="623" spans="3:3" ht="12.75" customHeight="1">
      <c r="C623" s="97"/>
    </row>
    <row r="624" spans="3:3" ht="12.75" customHeight="1">
      <c r="C624" s="97"/>
    </row>
    <row r="625" spans="3:3" ht="12.75" customHeight="1">
      <c r="C625" s="97"/>
    </row>
    <row r="626" spans="3:3" ht="12.75" customHeight="1">
      <c r="C626" s="97"/>
    </row>
    <row r="627" spans="3:3" ht="12.75" customHeight="1">
      <c r="C627" s="97"/>
    </row>
    <row r="628" spans="3:3" ht="12.75" customHeight="1">
      <c r="C628" s="97"/>
    </row>
    <row r="629" spans="3:3" ht="12.75" customHeight="1">
      <c r="C629" s="97"/>
    </row>
    <row r="630" spans="3:3" ht="12.75" customHeight="1">
      <c r="C630" s="97"/>
    </row>
    <row r="631" spans="3:3" ht="12.75" customHeight="1">
      <c r="C631" s="97"/>
    </row>
    <row r="632" spans="3:3" ht="12.75" customHeight="1">
      <c r="C632" s="97"/>
    </row>
    <row r="633" spans="3:3" ht="12.75" customHeight="1">
      <c r="C633" s="97"/>
    </row>
    <row r="634" spans="3:3" ht="12.75" customHeight="1">
      <c r="C634" s="97"/>
    </row>
    <row r="635" spans="3:3" ht="12.75" customHeight="1">
      <c r="C635" s="97"/>
    </row>
    <row r="636" spans="3:3" ht="12.75" customHeight="1">
      <c r="C636" s="97"/>
    </row>
    <row r="637" spans="3:3" ht="12.75" customHeight="1">
      <c r="C637" s="97"/>
    </row>
    <row r="638" spans="3:3" ht="12.75" customHeight="1">
      <c r="C638" s="97"/>
    </row>
    <row r="639" spans="3:3" ht="12.75" customHeight="1">
      <c r="C639" s="97"/>
    </row>
    <row r="640" spans="3:3" ht="12.75" customHeight="1">
      <c r="C640" s="97"/>
    </row>
    <row r="641" spans="3:3" ht="12.75" customHeight="1">
      <c r="C641" s="97"/>
    </row>
    <row r="642" spans="3:3" ht="12.75" customHeight="1">
      <c r="C642" s="97"/>
    </row>
    <row r="643" spans="3:3" ht="12.75" customHeight="1">
      <c r="C643" s="97"/>
    </row>
    <row r="644" spans="3:3" ht="12.75" customHeight="1">
      <c r="C644" s="97"/>
    </row>
    <row r="645" spans="3:3" ht="12.75" customHeight="1">
      <c r="C645" s="97"/>
    </row>
    <row r="646" spans="3:3" ht="12.75" customHeight="1">
      <c r="C646" s="97"/>
    </row>
    <row r="647" spans="3:3" ht="12.75" customHeight="1">
      <c r="C647" s="97"/>
    </row>
    <row r="648" spans="3:3" ht="12.75" customHeight="1">
      <c r="C648" s="97"/>
    </row>
    <row r="649" spans="3:3" ht="12.75" customHeight="1">
      <c r="C649" s="97"/>
    </row>
    <row r="650" spans="3:3" ht="12.75" customHeight="1">
      <c r="C650" s="97"/>
    </row>
    <row r="651" spans="3:3" ht="12.75" customHeight="1">
      <c r="C651" s="97"/>
    </row>
    <row r="652" spans="3:3" ht="12.75" customHeight="1">
      <c r="C652" s="97"/>
    </row>
    <row r="653" spans="3:3" ht="12.75" customHeight="1">
      <c r="C653" s="97"/>
    </row>
    <row r="654" spans="3:3" ht="12.75" customHeight="1">
      <c r="C654" s="97"/>
    </row>
    <row r="655" spans="3:3" ht="12.75" customHeight="1">
      <c r="C655" s="97"/>
    </row>
    <row r="656" spans="3:3" ht="12.75" customHeight="1">
      <c r="C656" s="97"/>
    </row>
    <row r="657" spans="3:3" ht="12.75" customHeight="1">
      <c r="C657" s="97"/>
    </row>
    <row r="658" spans="3:3" ht="12.75" customHeight="1">
      <c r="C658" s="97"/>
    </row>
    <row r="659" spans="3:3" ht="12.75" customHeight="1">
      <c r="C659" s="97"/>
    </row>
    <row r="660" spans="3:3" ht="12.75" customHeight="1">
      <c r="C660" s="97"/>
    </row>
    <row r="661" spans="3:3" ht="12.75" customHeight="1">
      <c r="C661" s="97"/>
    </row>
    <row r="662" spans="3:3" ht="12.75" customHeight="1">
      <c r="C662" s="97"/>
    </row>
    <row r="663" spans="3:3" ht="12.75" customHeight="1">
      <c r="C663" s="97"/>
    </row>
    <row r="664" spans="3:3" ht="12.75" customHeight="1">
      <c r="C664" s="97"/>
    </row>
    <row r="665" spans="3:3" ht="12.75" customHeight="1">
      <c r="C665" s="97"/>
    </row>
    <row r="666" spans="3:3" ht="12.75" customHeight="1">
      <c r="C666" s="97"/>
    </row>
    <row r="667" spans="3:3" ht="12.75" customHeight="1">
      <c r="C667" s="97"/>
    </row>
    <row r="668" spans="3:3" ht="12.75" customHeight="1">
      <c r="C668" s="97"/>
    </row>
    <row r="669" spans="3:3" ht="12.75" customHeight="1">
      <c r="C669" s="97"/>
    </row>
    <row r="670" spans="3:3" ht="12.75" customHeight="1">
      <c r="C670" s="97"/>
    </row>
    <row r="671" spans="3:3" ht="12.75" customHeight="1">
      <c r="C671" s="97"/>
    </row>
    <row r="672" spans="3:3" ht="12.75" customHeight="1">
      <c r="C672" s="97"/>
    </row>
    <row r="673" spans="3:3" ht="12.75" customHeight="1">
      <c r="C673" s="97"/>
    </row>
    <row r="674" spans="3:3" ht="12.75" customHeight="1">
      <c r="C674" s="97"/>
    </row>
    <row r="675" spans="3:3" ht="12.75" customHeight="1">
      <c r="C675" s="97"/>
    </row>
    <row r="676" spans="3:3" ht="12.75" customHeight="1">
      <c r="C676" s="97"/>
    </row>
    <row r="677" spans="3:3" ht="12.75" customHeight="1">
      <c r="C677" s="97"/>
    </row>
    <row r="678" spans="3:3" ht="12.75" customHeight="1">
      <c r="C678" s="97"/>
    </row>
    <row r="679" spans="3:3" ht="12.75" customHeight="1">
      <c r="C679" s="97"/>
    </row>
    <row r="680" spans="3:3" ht="12.75" customHeight="1">
      <c r="C680" s="97"/>
    </row>
    <row r="681" spans="3:3" ht="12.75" customHeight="1">
      <c r="C681" s="97"/>
    </row>
    <row r="682" spans="3:3" ht="12.75" customHeight="1">
      <c r="C682" s="97"/>
    </row>
    <row r="683" spans="3:3" ht="12.75" customHeight="1">
      <c r="C683" s="97"/>
    </row>
    <row r="684" spans="3:3" ht="12.75" customHeight="1">
      <c r="C684" s="97"/>
    </row>
    <row r="685" spans="3:3" ht="12.75" customHeight="1">
      <c r="C685" s="97"/>
    </row>
    <row r="686" spans="3:3" ht="12.75" customHeight="1">
      <c r="C686" s="97"/>
    </row>
    <row r="687" spans="3:3" ht="12.75" customHeight="1">
      <c r="C687" s="97"/>
    </row>
    <row r="688" spans="3:3" ht="12.75" customHeight="1">
      <c r="C688" s="97"/>
    </row>
    <row r="689" spans="3:3" ht="12.75" customHeight="1">
      <c r="C689" s="97"/>
    </row>
    <row r="690" spans="3:3" ht="12.75" customHeight="1">
      <c r="C690" s="97"/>
    </row>
    <row r="691" spans="3:3" ht="12.75" customHeight="1">
      <c r="C691" s="97"/>
    </row>
    <row r="692" spans="3:3" ht="12.75" customHeight="1">
      <c r="C692" s="97"/>
    </row>
    <row r="693" spans="3:3" ht="12.75" customHeight="1">
      <c r="C693" s="97"/>
    </row>
    <row r="694" spans="3:3" ht="12.75" customHeight="1">
      <c r="C694" s="97"/>
    </row>
    <row r="695" spans="3:3" ht="12.75" customHeight="1">
      <c r="C695" s="97"/>
    </row>
    <row r="696" spans="3:3" ht="12.75" customHeight="1">
      <c r="C696" s="97"/>
    </row>
    <row r="697" spans="3:3" ht="12.75" customHeight="1">
      <c r="C697" s="97"/>
    </row>
    <row r="698" spans="3:3" ht="12.75" customHeight="1">
      <c r="C698" s="97"/>
    </row>
    <row r="699" spans="3:3" ht="12.75" customHeight="1">
      <c r="C699" s="97"/>
    </row>
    <row r="700" spans="3:3" ht="12.75" customHeight="1">
      <c r="C700" s="97"/>
    </row>
    <row r="701" spans="3:3" ht="12.75" customHeight="1">
      <c r="C701" s="97"/>
    </row>
    <row r="702" spans="3:3" ht="12.75" customHeight="1">
      <c r="C702" s="97"/>
    </row>
    <row r="703" spans="3:3" ht="12.75" customHeight="1">
      <c r="C703" s="97"/>
    </row>
    <row r="704" spans="3:3" ht="12.75" customHeight="1">
      <c r="C704" s="97"/>
    </row>
    <row r="705" spans="3:3" ht="12.75" customHeight="1">
      <c r="C705" s="97"/>
    </row>
    <row r="706" spans="3:3" ht="12.75" customHeight="1">
      <c r="C706" s="97"/>
    </row>
    <row r="707" spans="3:3" ht="12.75" customHeight="1">
      <c r="C707" s="97"/>
    </row>
    <row r="708" spans="3:3" ht="12.75" customHeight="1">
      <c r="C708" s="97"/>
    </row>
    <row r="709" spans="3:3" ht="12.75" customHeight="1">
      <c r="C709" s="97"/>
    </row>
    <row r="710" spans="3:3" ht="12.75" customHeight="1">
      <c r="C710" s="97"/>
    </row>
    <row r="711" spans="3:3" ht="12.75" customHeight="1">
      <c r="C711" s="97"/>
    </row>
    <row r="712" spans="3:3" ht="12.75" customHeight="1">
      <c r="C712" s="97"/>
    </row>
    <row r="713" spans="3:3" ht="12.75" customHeight="1">
      <c r="C713" s="97"/>
    </row>
    <row r="714" spans="3:3" ht="12.75" customHeight="1">
      <c r="C714" s="97"/>
    </row>
    <row r="715" spans="3:3" ht="12.75" customHeight="1">
      <c r="C715" s="97"/>
    </row>
    <row r="716" spans="3:3" ht="12.75" customHeight="1">
      <c r="C716" s="97"/>
    </row>
    <row r="717" spans="3:3" ht="12.75" customHeight="1">
      <c r="C717" s="97"/>
    </row>
    <row r="718" spans="3:3" ht="12.75" customHeight="1">
      <c r="C718" s="97"/>
    </row>
    <row r="719" spans="3:3" ht="12.75" customHeight="1">
      <c r="C719" s="97"/>
    </row>
    <row r="720" spans="3:3" ht="12.75" customHeight="1">
      <c r="C720" s="97"/>
    </row>
    <row r="721" spans="3:3" ht="12.75" customHeight="1">
      <c r="C721" s="97"/>
    </row>
    <row r="722" spans="3:3" ht="12.75" customHeight="1">
      <c r="C722" s="97"/>
    </row>
    <row r="723" spans="3:3" ht="12.75" customHeight="1">
      <c r="C723" s="97"/>
    </row>
    <row r="724" spans="3:3" ht="12.75" customHeight="1">
      <c r="C724" s="97"/>
    </row>
    <row r="725" spans="3:3" ht="12.75" customHeight="1">
      <c r="C725" s="97"/>
    </row>
    <row r="726" spans="3:3" ht="12.75" customHeight="1">
      <c r="C726" s="97"/>
    </row>
    <row r="727" spans="3:3" ht="12.75" customHeight="1">
      <c r="C727" s="97"/>
    </row>
    <row r="728" spans="3:3" ht="12.75" customHeight="1">
      <c r="C728" s="97"/>
    </row>
    <row r="729" spans="3:3" ht="12.75" customHeight="1">
      <c r="C729" s="97"/>
    </row>
    <row r="730" spans="3:3" ht="12.75" customHeight="1">
      <c r="C730" s="97"/>
    </row>
    <row r="731" spans="3:3" ht="12.75" customHeight="1">
      <c r="C731" s="97"/>
    </row>
    <row r="732" spans="3:3" ht="12.75" customHeight="1">
      <c r="C732" s="97"/>
    </row>
    <row r="733" spans="3:3" ht="12.75" customHeight="1">
      <c r="C733" s="97"/>
    </row>
    <row r="734" spans="3:3" ht="12.75" customHeight="1">
      <c r="C734" s="97"/>
    </row>
    <row r="735" spans="3:3" ht="12.75" customHeight="1">
      <c r="C735" s="97"/>
    </row>
    <row r="736" spans="3:3" ht="12.75" customHeight="1">
      <c r="C736" s="97"/>
    </row>
    <row r="737" spans="3:3" ht="12.75" customHeight="1">
      <c r="C737" s="97"/>
    </row>
    <row r="738" spans="3:3" ht="12.75" customHeight="1">
      <c r="C738" s="97"/>
    </row>
    <row r="739" spans="3:3" ht="12.75" customHeight="1">
      <c r="C739" s="97"/>
    </row>
    <row r="740" spans="3:3" ht="12.75" customHeight="1">
      <c r="C740" s="97"/>
    </row>
    <row r="741" spans="3:3" ht="12.75" customHeight="1">
      <c r="C741" s="97"/>
    </row>
    <row r="742" spans="3:3" ht="12.75" customHeight="1">
      <c r="C742" s="97"/>
    </row>
    <row r="743" spans="3:3" ht="12.75" customHeight="1">
      <c r="C743" s="97"/>
    </row>
    <row r="744" spans="3:3" ht="12.75" customHeight="1">
      <c r="C744" s="97"/>
    </row>
    <row r="745" spans="3:3" ht="12.75" customHeight="1">
      <c r="C745" s="97"/>
    </row>
    <row r="746" spans="3:3" ht="12.75" customHeight="1">
      <c r="C746" s="97"/>
    </row>
    <row r="747" spans="3:3" ht="12.75" customHeight="1">
      <c r="C747" s="97"/>
    </row>
    <row r="748" spans="3:3" ht="12.75" customHeight="1">
      <c r="C748" s="97"/>
    </row>
    <row r="749" spans="3:3" ht="12.75" customHeight="1">
      <c r="C749" s="97"/>
    </row>
    <row r="750" spans="3:3" ht="12.75" customHeight="1">
      <c r="C750" s="97"/>
    </row>
    <row r="751" spans="3:3" ht="12.75" customHeight="1">
      <c r="C751" s="97"/>
    </row>
    <row r="752" spans="3:3" ht="12.75" customHeight="1">
      <c r="C752" s="97"/>
    </row>
    <row r="753" spans="3:3" ht="12.75" customHeight="1">
      <c r="C753" s="97"/>
    </row>
    <row r="754" spans="3:3" ht="12.75" customHeight="1">
      <c r="C754" s="97"/>
    </row>
    <row r="755" spans="3:3" ht="12.75" customHeight="1">
      <c r="C755" s="97"/>
    </row>
    <row r="756" spans="3:3" ht="12.75" customHeight="1">
      <c r="C756" s="97"/>
    </row>
    <row r="757" spans="3:3" ht="12.75" customHeight="1">
      <c r="C757" s="97"/>
    </row>
    <row r="758" spans="3:3" ht="12.75" customHeight="1">
      <c r="C758" s="97"/>
    </row>
    <row r="759" spans="3:3" ht="12.75" customHeight="1">
      <c r="C759" s="97"/>
    </row>
    <row r="760" spans="3:3" ht="12.75" customHeight="1">
      <c r="C760" s="97"/>
    </row>
    <row r="761" spans="3:3" ht="12.75" customHeight="1">
      <c r="C761" s="97"/>
    </row>
    <row r="762" spans="3:3" ht="12.75" customHeight="1">
      <c r="C762" s="97"/>
    </row>
    <row r="763" spans="3:3" ht="12.75" customHeight="1">
      <c r="C763" s="97"/>
    </row>
    <row r="764" spans="3:3" ht="12.75" customHeight="1">
      <c r="C764" s="97"/>
    </row>
    <row r="765" spans="3:3" ht="12.75" customHeight="1">
      <c r="C765" s="97"/>
    </row>
    <row r="766" spans="3:3" ht="12.75" customHeight="1">
      <c r="C766" s="97"/>
    </row>
    <row r="767" spans="3:3" ht="12.75" customHeight="1">
      <c r="C767" s="97"/>
    </row>
    <row r="768" spans="3:3" ht="12.75" customHeight="1">
      <c r="C768" s="97"/>
    </row>
    <row r="769" spans="3:3" ht="12.75" customHeight="1">
      <c r="C769" s="97"/>
    </row>
    <row r="770" spans="3:3" ht="12.75" customHeight="1">
      <c r="C770" s="97"/>
    </row>
    <row r="771" spans="3:3" ht="12.75" customHeight="1">
      <c r="C771" s="97"/>
    </row>
    <row r="772" spans="3:3" ht="12.75" customHeight="1">
      <c r="C772" s="97"/>
    </row>
    <row r="773" spans="3:3" ht="12.75" customHeight="1">
      <c r="C773" s="97"/>
    </row>
    <row r="774" spans="3:3" ht="12.75" customHeight="1">
      <c r="C774" s="97"/>
    </row>
    <row r="775" spans="3:3" ht="12.75" customHeight="1">
      <c r="C775" s="97"/>
    </row>
    <row r="776" spans="3:3" ht="12.75" customHeight="1">
      <c r="C776" s="97"/>
    </row>
    <row r="777" spans="3:3" ht="12.75" customHeight="1">
      <c r="C777" s="97"/>
    </row>
    <row r="778" spans="3:3" ht="12.75" customHeight="1">
      <c r="C778" s="97"/>
    </row>
    <row r="779" spans="3:3" ht="12.75" customHeight="1">
      <c r="C779" s="97"/>
    </row>
    <row r="780" spans="3:3" ht="12.75" customHeight="1">
      <c r="C780" s="97"/>
    </row>
    <row r="781" spans="3:3" ht="12.75" customHeight="1">
      <c r="C781" s="97"/>
    </row>
    <row r="782" spans="3:3" ht="12.75" customHeight="1">
      <c r="C782" s="97"/>
    </row>
    <row r="783" spans="3:3" ht="12.75" customHeight="1">
      <c r="C783" s="97"/>
    </row>
    <row r="784" spans="3:3" ht="12.75" customHeight="1">
      <c r="C784" s="97"/>
    </row>
    <row r="785" spans="3:3" ht="12.75" customHeight="1">
      <c r="C785" s="97"/>
    </row>
    <row r="786" spans="3:3" ht="12.75" customHeight="1">
      <c r="C786" s="97"/>
    </row>
    <row r="787" spans="3:3" ht="12.75" customHeight="1">
      <c r="C787" s="97"/>
    </row>
    <row r="788" spans="3:3" ht="12.75" customHeight="1">
      <c r="C788" s="97"/>
    </row>
    <row r="789" spans="3:3" ht="12.75" customHeight="1">
      <c r="C789" s="97"/>
    </row>
    <row r="790" spans="3:3" ht="12.75" customHeight="1">
      <c r="C790" s="97"/>
    </row>
    <row r="791" spans="3:3" ht="12.75" customHeight="1">
      <c r="C791" s="97"/>
    </row>
    <row r="792" spans="3:3" ht="12.75" customHeight="1">
      <c r="C792" s="97"/>
    </row>
    <row r="793" spans="3:3" ht="12.75" customHeight="1">
      <c r="C793" s="97"/>
    </row>
    <row r="794" spans="3:3" ht="12.75" customHeight="1">
      <c r="C794" s="97"/>
    </row>
    <row r="795" spans="3:3" ht="12.75" customHeight="1">
      <c r="C795" s="97"/>
    </row>
    <row r="796" spans="3:3" ht="12.75" customHeight="1">
      <c r="C796" s="97"/>
    </row>
    <row r="797" spans="3:3" ht="12.75" customHeight="1">
      <c r="C797" s="97"/>
    </row>
    <row r="798" spans="3:3" ht="12.75" customHeight="1">
      <c r="C798" s="97"/>
    </row>
    <row r="799" spans="3:3" ht="12.75" customHeight="1">
      <c r="C799" s="97"/>
    </row>
    <row r="800" spans="3:3" ht="12.75" customHeight="1">
      <c r="C800" s="97"/>
    </row>
    <row r="801" spans="3:3" ht="12.75" customHeight="1">
      <c r="C801" s="97"/>
    </row>
    <row r="802" spans="3:3" ht="12.75" customHeight="1">
      <c r="C802" s="97"/>
    </row>
    <row r="803" spans="3:3" ht="12.75" customHeight="1">
      <c r="C803" s="97"/>
    </row>
    <row r="804" spans="3:3" ht="12.75" customHeight="1">
      <c r="C804" s="97"/>
    </row>
    <row r="805" spans="3:3" ht="12.75" customHeight="1">
      <c r="C805" s="97"/>
    </row>
    <row r="806" spans="3:3" ht="12.75" customHeight="1">
      <c r="C806" s="97"/>
    </row>
    <row r="807" spans="3:3" ht="12.75" customHeight="1">
      <c r="C807" s="97"/>
    </row>
    <row r="808" spans="3:3" ht="12.75" customHeight="1">
      <c r="C808" s="97"/>
    </row>
    <row r="809" spans="3:3" ht="12.75" customHeight="1">
      <c r="C809" s="97"/>
    </row>
    <row r="810" spans="3:3" ht="12.75" customHeight="1">
      <c r="C810" s="97"/>
    </row>
    <row r="811" spans="3:3" ht="12.75" customHeight="1">
      <c r="C811" s="97"/>
    </row>
    <row r="812" spans="3:3" ht="12.75" customHeight="1">
      <c r="C812" s="97"/>
    </row>
    <row r="813" spans="3:3" ht="12.75" customHeight="1">
      <c r="C813" s="97"/>
    </row>
    <row r="814" spans="3:3" ht="12.75" customHeight="1">
      <c r="C814" s="97"/>
    </row>
    <row r="815" spans="3:3" ht="12.75" customHeight="1">
      <c r="C815" s="97"/>
    </row>
    <row r="816" spans="3:3" ht="12.75" customHeight="1">
      <c r="C816" s="97"/>
    </row>
    <row r="817" spans="3:3" ht="12.75" customHeight="1">
      <c r="C817" s="97"/>
    </row>
    <row r="818" spans="3:3" ht="12.75" customHeight="1">
      <c r="C818" s="97"/>
    </row>
    <row r="819" spans="3:3" ht="12.75" customHeight="1">
      <c r="C819" s="97"/>
    </row>
    <row r="820" spans="3:3" ht="12.75" customHeight="1">
      <c r="C820" s="97"/>
    </row>
    <row r="821" spans="3:3" ht="12.75" customHeight="1">
      <c r="C821" s="97"/>
    </row>
    <row r="822" spans="3:3" ht="12.75" customHeight="1">
      <c r="C822" s="97"/>
    </row>
    <row r="823" spans="3:3" ht="12.75" customHeight="1">
      <c r="C823" s="97"/>
    </row>
    <row r="824" spans="3:3" ht="12.75" customHeight="1">
      <c r="C824" s="97"/>
    </row>
    <row r="825" spans="3:3" ht="12.75" customHeight="1">
      <c r="C825" s="97"/>
    </row>
    <row r="826" spans="3:3" ht="12.75" customHeight="1">
      <c r="C826" s="97"/>
    </row>
    <row r="827" spans="3:3" ht="12.75" customHeight="1">
      <c r="C827" s="97"/>
    </row>
    <row r="828" spans="3:3" ht="12.75" customHeight="1">
      <c r="C828" s="97"/>
    </row>
    <row r="829" spans="3:3" ht="12.75" customHeight="1">
      <c r="C829" s="97"/>
    </row>
    <row r="830" spans="3:3" ht="12.75" customHeight="1">
      <c r="C830" s="97"/>
    </row>
    <row r="831" spans="3:3" ht="12.75" customHeight="1">
      <c r="C831" s="97"/>
    </row>
    <row r="832" spans="3:3" ht="12.75" customHeight="1">
      <c r="C832" s="97"/>
    </row>
    <row r="833" spans="3:3" ht="12.75" customHeight="1">
      <c r="C833" s="97"/>
    </row>
    <row r="834" spans="3:3" ht="12.75" customHeight="1">
      <c r="C834" s="97"/>
    </row>
    <row r="835" spans="3:3" ht="12.75" customHeight="1">
      <c r="C835" s="97"/>
    </row>
    <row r="836" spans="3:3" ht="12.75" customHeight="1">
      <c r="C836" s="97"/>
    </row>
    <row r="837" spans="3:3" ht="12.75" customHeight="1">
      <c r="C837" s="97"/>
    </row>
    <row r="838" spans="3:3" ht="12.75" customHeight="1">
      <c r="C838" s="97"/>
    </row>
    <row r="839" spans="3:3" ht="12.75" customHeight="1">
      <c r="C839" s="97"/>
    </row>
    <row r="840" spans="3:3" ht="12.75" customHeight="1">
      <c r="C840" s="97"/>
    </row>
    <row r="841" spans="3:3" ht="12.75" customHeight="1">
      <c r="C841" s="97"/>
    </row>
    <row r="842" spans="3:3" ht="12.75" customHeight="1">
      <c r="C842" s="97"/>
    </row>
    <row r="843" spans="3:3" ht="12.75" customHeight="1">
      <c r="C843" s="97"/>
    </row>
    <row r="844" spans="3:3" ht="12.75" customHeight="1">
      <c r="C844" s="97"/>
    </row>
    <row r="845" spans="3:3" ht="12.75" customHeight="1">
      <c r="C845" s="97"/>
    </row>
    <row r="846" spans="3:3" ht="12.75" customHeight="1">
      <c r="C846" s="97"/>
    </row>
    <row r="847" spans="3:3" ht="12.75" customHeight="1">
      <c r="C847" s="97"/>
    </row>
    <row r="848" spans="3:3" ht="12.75" customHeight="1">
      <c r="C848" s="97"/>
    </row>
    <row r="849" spans="3:3" ht="12.75" customHeight="1">
      <c r="C849" s="97"/>
    </row>
    <row r="850" spans="3:3" ht="12.75" customHeight="1">
      <c r="C850" s="97"/>
    </row>
    <row r="851" spans="3:3" ht="12.75" customHeight="1">
      <c r="C851" s="97"/>
    </row>
    <row r="852" spans="3:3" ht="12.75" customHeight="1">
      <c r="C852" s="97"/>
    </row>
    <row r="853" spans="3:3" ht="12.75" customHeight="1">
      <c r="C853" s="97"/>
    </row>
    <row r="854" spans="3:3" ht="12.75" customHeight="1">
      <c r="C854" s="97"/>
    </row>
    <row r="855" spans="3:3" ht="12.75" customHeight="1">
      <c r="C855" s="97"/>
    </row>
    <row r="856" spans="3:3" ht="12.75" customHeight="1">
      <c r="C856" s="97"/>
    </row>
    <row r="857" spans="3:3" ht="12.75" customHeight="1">
      <c r="C857" s="97"/>
    </row>
    <row r="858" spans="3:3" ht="12.75" customHeight="1">
      <c r="C858" s="97"/>
    </row>
    <row r="859" spans="3:3" ht="12.75" customHeight="1">
      <c r="C859" s="97"/>
    </row>
    <row r="860" spans="3:3" ht="12.75" customHeight="1">
      <c r="C860" s="97"/>
    </row>
    <row r="861" spans="3:3" ht="12.75" customHeight="1">
      <c r="C861" s="97"/>
    </row>
    <row r="862" spans="3:3" ht="12.75" customHeight="1">
      <c r="C862" s="97"/>
    </row>
    <row r="863" spans="3:3" ht="12.75" customHeight="1">
      <c r="C863" s="97"/>
    </row>
    <row r="864" spans="3:3" ht="12.75" customHeight="1">
      <c r="C864" s="97"/>
    </row>
    <row r="865" spans="3:3" ht="12.75" customHeight="1">
      <c r="C865" s="97"/>
    </row>
    <row r="866" spans="3:3" ht="12.75" customHeight="1">
      <c r="C866" s="97"/>
    </row>
    <row r="867" spans="3:3" ht="12.75" customHeight="1">
      <c r="C867" s="97"/>
    </row>
    <row r="868" spans="3:3" ht="12.75" customHeight="1">
      <c r="C868" s="97"/>
    </row>
    <row r="869" spans="3:3" ht="12.75" customHeight="1">
      <c r="C869" s="97"/>
    </row>
    <row r="870" spans="3:3" ht="12.75" customHeight="1">
      <c r="C870" s="97"/>
    </row>
    <row r="871" spans="3:3" ht="12.75" customHeight="1">
      <c r="C871" s="97"/>
    </row>
    <row r="872" spans="3:3" ht="12.75" customHeight="1">
      <c r="C872" s="97"/>
    </row>
    <row r="873" spans="3:3" ht="12.75" customHeight="1">
      <c r="C873" s="97"/>
    </row>
    <row r="874" spans="3:3" ht="12.75" customHeight="1">
      <c r="C874" s="97"/>
    </row>
    <row r="875" spans="3:3" ht="12.75" customHeight="1">
      <c r="C875" s="97"/>
    </row>
    <row r="876" spans="3:3" ht="12.75" customHeight="1">
      <c r="C876" s="97"/>
    </row>
    <row r="877" spans="3:3" ht="12.75" customHeight="1">
      <c r="C877" s="97"/>
    </row>
    <row r="878" spans="3:3" ht="12.75" customHeight="1">
      <c r="C878" s="97"/>
    </row>
    <row r="879" spans="3:3" ht="12.75" customHeight="1">
      <c r="C879" s="97"/>
    </row>
    <row r="880" spans="3:3" ht="12.75" customHeight="1">
      <c r="C880" s="97"/>
    </row>
    <row r="881" spans="3:3" ht="12.75" customHeight="1">
      <c r="C881" s="97"/>
    </row>
    <row r="882" spans="3:3" ht="12.75" customHeight="1">
      <c r="C882" s="97"/>
    </row>
    <row r="883" spans="3:3" ht="12.75" customHeight="1">
      <c r="C883" s="97"/>
    </row>
    <row r="884" spans="3:3" ht="12.75" customHeight="1">
      <c r="C884" s="97"/>
    </row>
    <row r="885" spans="3:3" ht="12.75" customHeight="1">
      <c r="C885" s="97"/>
    </row>
    <row r="886" spans="3:3" ht="12.75" customHeight="1">
      <c r="C886" s="97"/>
    </row>
    <row r="887" spans="3:3" ht="12.75" customHeight="1">
      <c r="C887" s="97"/>
    </row>
    <row r="888" spans="3:3" ht="12.75" customHeight="1">
      <c r="C888" s="97"/>
    </row>
    <row r="889" spans="3:3" ht="12.75" customHeight="1">
      <c r="C889" s="97"/>
    </row>
    <row r="890" spans="3:3" ht="12.75" customHeight="1">
      <c r="C890" s="97"/>
    </row>
    <row r="891" spans="3:3" ht="12.75" customHeight="1">
      <c r="C891" s="97"/>
    </row>
    <row r="892" spans="3:3" ht="12.75" customHeight="1">
      <c r="C892" s="97"/>
    </row>
    <row r="893" spans="3:3" ht="12.75" customHeight="1">
      <c r="C893" s="97"/>
    </row>
    <row r="894" spans="3:3" ht="12.75" customHeight="1">
      <c r="C894" s="97"/>
    </row>
    <row r="895" spans="3:3" ht="12.75" customHeight="1">
      <c r="C895" s="97"/>
    </row>
    <row r="896" spans="3:3" ht="12.75" customHeight="1">
      <c r="C896" s="97"/>
    </row>
    <row r="897" spans="3:3" ht="12.75" customHeight="1">
      <c r="C897" s="97"/>
    </row>
    <row r="898" spans="3:3" ht="12.75" customHeight="1">
      <c r="C898" s="97"/>
    </row>
    <row r="899" spans="3:3" ht="12.75" customHeight="1">
      <c r="C899" s="97"/>
    </row>
    <row r="900" spans="3:3" ht="12.75" customHeight="1">
      <c r="C900" s="97"/>
    </row>
    <row r="901" spans="3:3" ht="12.75" customHeight="1">
      <c r="C901" s="97"/>
    </row>
    <row r="902" spans="3:3" ht="12.75" customHeight="1">
      <c r="C902" s="97"/>
    </row>
    <row r="903" spans="3:3" ht="12.75" customHeight="1">
      <c r="C903" s="97"/>
    </row>
    <row r="904" spans="3:3" ht="12.75" customHeight="1">
      <c r="C904" s="97"/>
    </row>
    <row r="905" spans="3:3" ht="12.75" customHeight="1">
      <c r="C905" s="97"/>
    </row>
    <row r="906" spans="3:3" ht="12.75" customHeight="1">
      <c r="C906" s="97"/>
    </row>
    <row r="907" spans="3:3" ht="12.75" customHeight="1">
      <c r="C907" s="97"/>
    </row>
    <row r="908" spans="3:3" ht="12.75" customHeight="1">
      <c r="C908" s="97"/>
    </row>
    <row r="909" spans="3:3" ht="12.75" customHeight="1">
      <c r="C909" s="97"/>
    </row>
    <row r="910" spans="3:3" ht="12.75" customHeight="1">
      <c r="C910" s="97"/>
    </row>
    <row r="911" spans="3:3" ht="12.75" customHeight="1">
      <c r="C911" s="97"/>
    </row>
    <row r="912" spans="3:3" ht="12.75" customHeight="1">
      <c r="C912" s="97"/>
    </row>
    <row r="913" spans="3:3" ht="12.75" customHeight="1">
      <c r="C913" s="97"/>
    </row>
    <row r="914" spans="3:3" ht="12.75" customHeight="1">
      <c r="C914" s="97"/>
    </row>
    <row r="915" spans="3:3" ht="12.75" customHeight="1">
      <c r="C915" s="97"/>
    </row>
    <row r="916" spans="3:3" ht="12.75" customHeight="1">
      <c r="C916" s="97"/>
    </row>
    <row r="917" spans="3:3" ht="12.75" customHeight="1">
      <c r="C917" s="97"/>
    </row>
    <row r="918" spans="3:3" ht="12.75" customHeight="1">
      <c r="C918" s="97"/>
    </row>
    <row r="919" spans="3:3" ht="12.75" customHeight="1">
      <c r="C919" s="97"/>
    </row>
    <row r="920" spans="3:3" ht="12.75" customHeight="1">
      <c r="C920" s="97"/>
    </row>
    <row r="921" spans="3:3" ht="12.75" customHeight="1">
      <c r="C921" s="97"/>
    </row>
    <row r="922" spans="3:3" ht="12.75" customHeight="1">
      <c r="C922" s="97"/>
    </row>
    <row r="923" spans="3:3" ht="12.75" customHeight="1">
      <c r="C923" s="97"/>
    </row>
    <row r="924" spans="3:3" ht="12.75" customHeight="1">
      <c r="C924" s="97"/>
    </row>
    <row r="925" spans="3:3" ht="12.75" customHeight="1">
      <c r="C925" s="97"/>
    </row>
    <row r="926" spans="3:3" ht="12.75" customHeight="1">
      <c r="C926" s="97"/>
    </row>
    <row r="927" spans="3:3" ht="12.75" customHeight="1">
      <c r="C927" s="97"/>
    </row>
    <row r="928" spans="3:3" ht="12.75" customHeight="1">
      <c r="C928" s="97"/>
    </row>
    <row r="929" spans="3:3" ht="12.75" customHeight="1">
      <c r="C929" s="97"/>
    </row>
    <row r="930" spans="3:3" ht="12.75" customHeight="1">
      <c r="C930" s="97"/>
    </row>
    <row r="931" spans="3:3" ht="12.75" customHeight="1">
      <c r="C931" s="97"/>
    </row>
    <row r="932" spans="3:3" ht="12.75" customHeight="1">
      <c r="C932" s="97"/>
    </row>
    <row r="933" spans="3:3" ht="12.75" customHeight="1">
      <c r="C933" s="97"/>
    </row>
    <row r="934" spans="3:3" ht="12.75" customHeight="1">
      <c r="C934" s="97"/>
    </row>
    <row r="935" spans="3:3" ht="12.75" customHeight="1">
      <c r="C935" s="97"/>
    </row>
    <row r="936" spans="3:3" ht="12.75" customHeight="1">
      <c r="C936" s="97"/>
    </row>
    <row r="937" spans="3:3" ht="12.75" customHeight="1">
      <c r="C937" s="97"/>
    </row>
    <row r="938" spans="3:3" ht="12.75" customHeight="1">
      <c r="C938" s="97"/>
    </row>
    <row r="939" spans="3:3" ht="12.75" customHeight="1">
      <c r="C939" s="97"/>
    </row>
    <row r="940" spans="3:3" ht="12.75" customHeight="1">
      <c r="C940" s="97"/>
    </row>
    <row r="941" spans="3:3" ht="12.75" customHeight="1">
      <c r="C941" s="97"/>
    </row>
    <row r="942" spans="3:3" ht="12.75" customHeight="1">
      <c r="C942" s="97"/>
    </row>
    <row r="943" spans="3:3" ht="12.75" customHeight="1">
      <c r="C943" s="97"/>
    </row>
    <row r="944" spans="3:3" ht="12.75" customHeight="1">
      <c r="C944" s="97"/>
    </row>
    <row r="945" spans="3:3" ht="12.75" customHeight="1">
      <c r="C945" s="97"/>
    </row>
    <row r="946" spans="3:3" ht="12.75" customHeight="1">
      <c r="C946" s="97"/>
    </row>
    <row r="947" spans="3:3" ht="12.75" customHeight="1">
      <c r="C947" s="97"/>
    </row>
    <row r="948" spans="3:3" ht="12.75" customHeight="1">
      <c r="C948" s="97"/>
    </row>
    <row r="949" spans="3:3" ht="12.75" customHeight="1">
      <c r="C949" s="97"/>
    </row>
    <row r="950" spans="3:3" ht="12.75" customHeight="1">
      <c r="C950" s="97"/>
    </row>
    <row r="951" spans="3:3" ht="12.75" customHeight="1">
      <c r="C951" s="97"/>
    </row>
    <row r="952" spans="3:3" ht="12.75" customHeight="1">
      <c r="C952" s="97"/>
    </row>
    <row r="953" spans="3:3" ht="12.75" customHeight="1">
      <c r="C953" s="97"/>
    </row>
    <row r="954" spans="3:3" ht="12.75" customHeight="1">
      <c r="C954" s="97"/>
    </row>
    <row r="955" spans="3:3" ht="12.75" customHeight="1">
      <c r="C955" s="97"/>
    </row>
    <row r="956" spans="3:3" ht="12.75" customHeight="1">
      <c r="C956" s="97"/>
    </row>
    <row r="957" spans="3:3" ht="12.75" customHeight="1">
      <c r="C957" s="97"/>
    </row>
    <row r="958" spans="3:3" ht="12.75" customHeight="1">
      <c r="C958" s="97"/>
    </row>
    <row r="959" spans="3:3" ht="12.75" customHeight="1">
      <c r="C959" s="97"/>
    </row>
    <row r="960" spans="3:3" ht="12.75" customHeight="1">
      <c r="C960" s="97"/>
    </row>
    <row r="961" spans="3:3" ht="12.75" customHeight="1">
      <c r="C961" s="97"/>
    </row>
    <row r="962" spans="3:3" ht="12.75" customHeight="1">
      <c r="C962" s="97"/>
    </row>
    <row r="963" spans="3:3" ht="12.75" customHeight="1">
      <c r="C963" s="97"/>
    </row>
    <row r="964" spans="3:3" ht="12.75" customHeight="1">
      <c r="C964" s="97"/>
    </row>
    <row r="965" spans="3:3" ht="12.75" customHeight="1">
      <c r="C965" s="97"/>
    </row>
    <row r="966" spans="3:3" ht="12.75" customHeight="1">
      <c r="C966" s="97"/>
    </row>
    <row r="967" spans="3:3" ht="12.75" customHeight="1">
      <c r="C967" s="97"/>
    </row>
    <row r="968" spans="3:3" ht="12.75" customHeight="1">
      <c r="C968" s="97"/>
    </row>
    <row r="969" spans="3:3" ht="12.75" customHeight="1">
      <c r="C969" s="97"/>
    </row>
    <row r="970" spans="3:3" ht="12.75" customHeight="1">
      <c r="C970" s="97"/>
    </row>
    <row r="971" spans="3:3" ht="12.75" customHeight="1">
      <c r="C971" s="97"/>
    </row>
    <row r="972" spans="3:3" ht="12.75" customHeight="1">
      <c r="C972" s="97"/>
    </row>
    <row r="973" spans="3:3" ht="12.75" customHeight="1">
      <c r="C973" s="97"/>
    </row>
    <row r="974" spans="3:3" ht="12.75" customHeight="1">
      <c r="C974" s="97"/>
    </row>
    <row r="975" spans="3:3" ht="12.75" customHeight="1">
      <c r="C975" s="97"/>
    </row>
    <row r="976" spans="3:3" ht="12.75" customHeight="1">
      <c r="C976" s="97"/>
    </row>
    <row r="977" spans="3:3" ht="12.75" customHeight="1">
      <c r="C977" s="97"/>
    </row>
    <row r="978" spans="3:3" ht="12.75" customHeight="1">
      <c r="C978" s="97"/>
    </row>
    <row r="979" spans="3:3" ht="12.75" customHeight="1">
      <c r="C979" s="97"/>
    </row>
    <row r="980" spans="3:3" ht="12.75" customHeight="1">
      <c r="C980" s="97"/>
    </row>
    <row r="981" spans="3:3" ht="12.75" customHeight="1">
      <c r="C981" s="97"/>
    </row>
    <row r="982" spans="3:3" ht="12.75" customHeight="1">
      <c r="C982" s="97"/>
    </row>
    <row r="983" spans="3:3" ht="12.75" customHeight="1">
      <c r="C983" s="97"/>
    </row>
    <row r="984" spans="3:3" ht="12.75" customHeight="1">
      <c r="C984" s="97"/>
    </row>
    <row r="985" spans="3:3" ht="12.75" customHeight="1">
      <c r="C985" s="97"/>
    </row>
    <row r="986" spans="3:3" ht="12.75" customHeight="1">
      <c r="C986" s="97"/>
    </row>
    <row r="987" spans="3:3" ht="12.75" customHeight="1">
      <c r="C987" s="97"/>
    </row>
    <row r="988" spans="3:3" ht="12.75" customHeight="1">
      <c r="C988" s="97"/>
    </row>
    <row r="989" spans="3:3" ht="12.75" customHeight="1">
      <c r="C989" s="97"/>
    </row>
    <row r="990" spans="3:3" ht="12.75" customHeight="1">
      <c r="C990" s="97"/>
    </row>
    <row r="991" spans="3:3" ht="12.75" customHeight="1">
      <c r="C991" s="97"/>
    </row>
    <row r="992" spans="3:3" ht="12.75" customHeight="1">
      <c r="C992" s="97"/>
    </row>
    <row r="993" spans="3:3" ht="12.75" customHeight="1">
      <c r="C993" s="97"/>
    </row>
    <row r="994" spans="3:3" ht="12.75" customHeight="1">
      <c r="C994" s="97"/>
    </row>
    <row r="995" spans="3:3" ht="12.75" customHeight="1">
      <c r="C995" s="97"/>
    </row>
    <row r="996" spans="3:3" ht="12.75" customHeight="1">
      <c r="C996" s="97"/>
    </row>
    <row r="997" spans="3:3" ht="12.75" customHeight="1">
      <c r="C997" s="97"/>
    </row>
    <row r="998" spans="3:3" ht="12.75" customHeight="1">
      <c r="C998" s="97"/>
    </row>
    <row r="999" spans="3:3" ht="12.75" customHeight="1">
      <c r="C999" s="97"/>
    </row>
    <row r="1000" spans="3:3" ht="12.75" customHeight="1">
      <c r="C1000" s="97"/>
    </row>
  </sheetData>
  <mergeCells count="16">
    <mergeCell ref="L1:Q2"/>
    <mergeCell ref="L38:Q39"/>
    <mergeCell ref="F40:Q40"/>
    <mergeCell ref="F41:J41"/>
    <mergeCell ref="L41:P41"/>
    <mergeCell ref="F15:Q15"/>
    <mergeCell ref="F16:J16"/>
    <mergeCell ref="L16:P16"/>
    <mergeCell ref="L25:Q26"/>
    <mergeCell ref="F27:Q27"/>
    <mergeCell ref="F28:J28"/>
    <mergeCell ref="L28:P28"/>
    <mergeCell ref="F3:Q3"/>
    <mergeCell ref="F4:J4"/>
    <mergeCell ref="L4:P4"/>
    <mergeCell ref="L13:Q14"/>
  </mergeCells>
  <pageMargins left="0.31496062992125984" right="0.31496062992125984" top="0.74803149606299213" bottom="0.74803149606299213" header="0" footer="0"/>
  <pageSetup scale="65" orientation="portrait" r:id="rId1"/>
  <headerFooter>
    <oddHeader>&amp;LSTUDIA STACJONARNE &amp;CEUROPEISTYKA II STOPIEŃ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99"/>
  <sheetViews>
    <sheetView workbookViewId="0">
      <selection activeCell="R17" sqref="R17"/>
    </sheetView>
  </sheetViews>
  <sheetFormatPr defaultColWidth="14.42578125" defaultRowHeight="15" customHeight="1"/>
  <cols>
    <col min="1" max="1" width="5.28515625" customWidth="1"/>
    <col min="2" max="2" width="72.42578125" customWidth="1"/>
    <col min="3" max="3" width="7.140625" customWidth="1"/>
    <col min="4" max="4" width="6.42578125" customWidth="1"/>
    <col min="5" max="5" width="4.5703125" customWidth="1"/>
    <col min="6" max="6" width="5.28515625" customWidth="1"/>
    <col min="7" max="7" width="4.140625" customWidth="1"/>
    <col min="8" max="8" width="3.85546875" customWidth="1"/>
    <col min="9" max="9" width="3.5703125" customWidth="1"/>
    <col min="10" max="10" width="3.7109375" customWidth="1"/>
    <col min="11" max="11" width="4.140625" customWidth="1"/>
    <col min="12" max="12" width="4.42578125" customWidth="1"/>
    <col min="13" max="26" width="8" customWidth="1"/>
  </cols>
  <sheetData>
    <row r="1" spans="1:12" ht="12.75" customHeight="1">
      <c r="A1" s="1" t="s">
        <v>86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3.5" customHeight="1">
      <c r="A2" s="5" t="s">
        <v>87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3.5" customHeight="1">
      <c r="A3" s="9"/>
      <c r="B3" s="9"/>
      <c r="C3" s="10"/>
      <c r="D3" s="10"/>
      <c r="E3" s="10"/>
      <c r="F3" s="11"/>
      <c r="G3" s="10"/>
      <c r="H3" s="10"/>
      <c r="I3" s="10" t="s">
        <v>0</v>
      </c>
      <c r="J3" s="10"/>
      <c r="K3" s="10"/>
      <c r="L3" s="12"/>
    </row>
    <row r="4" spans="1:12" ht="13.5" customHeight="1">
      <c r="A4" s="13"/>
      <c r="B4" s="14"/>
      <c r="C4" s="13"/>
      <c r="D4" s="13"/>
      <c r="E4" s="13"/>
      <c r="F4" s="13"/>
      <c r="G4" s="15" t="s">
        <v>1</v>
      </c>
      <c r="H4" s="16" t="s">
        <v>2</v>
      </c>
      <c r="I4" s="17"/>
      <c r="J4" s="15" t="s">
        <v>3</v>
      </c>
      <c r="K4" s="16" t="s">
        <v>2</v>
      </c>
      <c r="L4" s="17"/>
    </row>
    <row r="5" spans="1:12" ht="66.75" customHeight="1">
      <c r="A5" s="18" t="s">
        <v>4</v>
      </c>
      <c r="B5" s="19" t="s">
        <v>5</v>
      </c>
      <c r="C5" s="20" t="s">
        <v>6</v>
      </c>
      <c r="D5" s="21" t="s">
        <v>7</v>
      </c>
      <c r="E5" s="22" t="s">
        <v>8</v>
      </c>
      <c r="F5" s="23" t="s">
        <v>9</v>
      </c>
      <c r="G5" s="24" t="s">
        <v>10</v>
      </c>
      <c r="H5" s="25" t="s">
        <v>11</v>
      </c>
      <c r="I5" s="26" t="s">
        <v>12</v>
      </c>
      <c r="J5" s="24" t="s">
        <v>10</v>
      </c>
      <c r="K5" s="25" t="s">
        <v>11</v>
      </c>
      <c r="L5" s="26" t="s">
        <v>12</v>
      </c>
    </row>
    <row r="6" spans="1:12" ht="14.25" customHeight="1">
      <c r="A6" s="115">
        <v>1</v>
      </c>
      <c r="B6" s="116" t="s">
        <v>13</v>
      </c>
      <c r="C6" s="27"/>
      <c r="D6" s="28" t="s">
        <v>14</v>
      </c>
      <c r="E6" s="27">
        <v>4</v>
      </c>
      <c r="F6" s="27">
        <v>30</v>
      </c>
      <c r="G6" s="29"/>
      <c r="H6" s="30"/>
      <c r="I6" s="30"/>
      <c r="J6" s="30"/>
      <c r="K6" s="30"/>
      <c r="L6" s="31"/>
    </row>
    <row r="7" spans="1:12" ht="14.25" customHeight="1">
      <c r="A7" s="117">
        <v>2</v>
      </c>
      <c r="B7" s="116" t="s">
        <v>15</v>
      </c>
      <c r="C7" s="32"/>
      <c r="D7" s="32" t="s">
        <v>14</v>
      </c>
      <c r="E7" s="32">
        <v>4</v>
      </c>
      <c r="F7" s="33">
        <v>30</v>
      </c>
      <c r="G7" s="29"/>
      <c r="H7" s="30"/>
      <c r="I7" s="30"/>
      <c r="J7" s="30"/>
      <c r="K7" s="30"/>
      <c r="L7" s="31"/>
    </row>
    <row r="8" spans="1:12" ht="14.25" customHeight="1">
      <c r="A8" s="117">
        <v>3</v>
      </c>
      <c r="B8" s="116" t="s">
        <v>16</v>
      </c>
      <c r="C8" s="32"/>
      <c r="D8" s="32" t="s">
        <v>14</v>
      </c>
      <c r="E8" s="32">
        <v>4</v>
      </c>
      <c r="F8" s="33">
        <v>30</v>
      </c>
      <c r="G8" s="29"/>
      <c r="H8" s="30"/>
      <c r="I8" s="30"/>
      <c r="J8" s="30"/>
      <c r="K8" s="30"/>
      <c r="L8" s="31"/>
    </row>
    <row r="9" spans="1:12" ht="14.25" customHeight="1">
      <c r="A9" s="117">
        <v>4</v>
      </c>
      <c r="B9" s="116" t="s">
        <v>17</v>
      </c>
      <c r="C9" s="32"/>
      <c r="D9" s="32" t="s">
        <v>14</v>
      </c>
      <c r="E9" s="32">
        <v>4</v>
      </c>
      <c r="F9" s="33">
        <v>30</v>
      </c>
      <c r="G9" s="29"/>
      <c r="H9" s="30"/>
      <c r="I9" s="30"/>
      <c r="J9" s="30"/>
      <c r="K9" s="30"/>
      <c r="L9" s="31"/>
    </row>
    <row r="10" spans="1:12" ht="14.25" customHeight="1">
      <c r="A10" s="117">
        <v>5</v>
      </c>
      <c r="B10" s="116" t="s">
        <v>18</v>
      </c>
      <c r="C10" s="32"/>
      <c r="D10" s="32" t="s">
        <v>14</v>
      </c>
      <c r="E10" s="32">
        <v>4</v>
      </c>
      <c r="F10" s="33">
        <v>30</v>
      </c>
      <c r="G10" s="29"/>
      <c r="H10" s="30"/>
      <c r="I10" s="30"/>
      <c r="J10" s="30"/>
      <c r="K10" s="30"/>
      <c r="L10" s="31"/>
    </row>
    <row r="11" spans="1:12" ht="14.25" customHeight="1">
      <c r="A11" s="117">
        <v>6</v>
      </c>
      <c r="B11" s="116" t="s">
        <v>19</v>
      </c>
      <c r="C11" s="32"/>
      <c r="D11" s="32" t="s">
        <v>14</v>
      </c>
      <c r="E11" s="32">
        <v>4</v>
      </c>
      <c r="F11" s="33">
        <v>30</v>
      </c>
      <c r="G11" s="29"/>
      <c r="H11" s="30"/>
      <c r="I11" s="30"/>
      <c r="J11" s="30"/>
      <c r="K11" s="30"/>
      <c r="L11" s="31"/>
    </row>
    <row r="12" spans="1:12" ht="14.25" customHeight="1">
      <c r="A12" s="117">
        <v>7</v>
      </c>
      <c r="B12" s="116" t="s">
        <v>20</v>
      </c>
      <c r="C12" s="32"/>
      <c r="D12" s="32" t="s">
        <v>14</v>
      </c>
      <c r="E12" s="32">
        <v>4</v>
      </c>
      <c r="F12" s="33">
        <v>30</v>
      </c>
      <c r="G12" s="29"/>
      <c r="H12" s="30"/>
      <c r="I12" s="30"/>
      <c r="J12" s="30"/>
      <c r="K12" s="30"/>
      <c r="L12" s="31"/>
    </row>
    <row r="13" spans="1:12" ht="14.25" customHeight="1">
      <c r="A13" s="117">
        <v>8</v>
      </c>
      <c r="B13" s="116" t="s">
        <v>21</v>
      </c>
      <c r="C13" s="32"/>
      <c r="D13" s="32" t="s">
        <v>14</v>
      </c>
      <c r="E13" s="32">
        <v>4</v>
      </c>
      <c r="F13" s="33">
        <v>30</v>
      </c>
      <c r="G13" s="29"/>
      <c r="H13" s="30"/>
      <c r="I13" s="30"/>
      <c r="J13" s="30"/>
      <c r="K13" s="30"/>
      <c r="L13" s="31"/>
    </row>
    <row r="14" spans="1:12" ht="14.25" customHeight="1">
      <c r="A14" s="117">
        <v>9</v>
      </c>
      <c r="B14" s="116" t="s">
        <v>22</v>
      </c>
      <c r="C14" s="32"/>
      <c r="D14" s="32" t="s">
        <v>14</v>
      </c>
      <c r="E14" s="32">
        <v>4</v>
      </c>
      <c r="F14" s="33">
        <v>30</v>
      </c>
      <c r="G14" s="29"/>
      <c r="H14" s="30"/>
      <c r="I14" s="30"/>
      <c r="J14" s="30"/>
      <c r="K14" s="30"/>
      <c r="L14" s="31"/>
    </row>
    <row r="15" spans="1:12" ht="14.25" customHeight="1">
      <c r="A15" s="117">
        <v>10</v>
      </c>
      <c r="B15" s="116" t="s">
        <v>23</v>
      </c>
      <c r="C15" s="32"/>
      <c r="D15" s="32" t="s">
        <v>14</v>
      </c>
      <c r="E15" s="32">
        <v>4</v>
      </c>
      <c r="F15" s="33">
        <v>30</v>
      </c>
      <c r="G15" s="29"/>
      <c r="H15" s="30"/>
      <c r="I15" s="30"/>
      <c r="J15" s="30"/>
      <c r="K15" s="30"/>
      <c r="L15" s="31"/>
    </row>
    <row r="16" spans="1:12" ht="14.25" customHeight="1">
      <c r="A16" s="117">
        <v>11</v>
      </c>
      <c r="B16" s="34" t="s">
        <v>24</v>
      </c>
      <c r="C16" s="34"/>
      <c r="D16" s="32" t="s">
        <v>14</v>
      </c>
      <c r="E16" s="32">
        <v>4</v>
      </c>
      <c r="F16" s="33">
        <v>30</v>
      </c>
      <c r="G16" s="35"/>
      <c r="H16" s="36"/>
      <c r="I16" s="36"/>
      <c r="J16" s="36"/>
      <c r="K16" s="36"/>
      <c r="L16" s="37"/>
    </row>
    <row r="17" spans="1:12" ht="14.25">
      <c r="A17" s="32">
        <v>12</v>
      </c>
      <c r="B17" s="34" t="s">
        <v>25</v>
      </c>
      <c r="C17" s="34"/>
      <c r="D17" s="32" t="s">
        <v>14</v>
      </c>
      <c r="E17" s="32">
        <v>4</v>
      </c>
      <c r="F17" s="33">
        <v>30</v>
      </c>
      <c r="G17" s="35"/>
      <c r="H17" s="36"/>
      <c r="I17" s="36"/>
      <c r="J17" s="36"/>
      <c r="K17" s="36"/>
      <c r="L17" s="37"/>
    </row>
    <row r="18" spans="1:12" ht="14.25" customHeight="1">
      <c r="A18" s="32">
        <v>13</v>
      </c>
      <c r="B18" s="116" t="s">
        <v>26</v>
      </c>
      <c r="C18" s="33"/>
      <c r="D18" s="109" t="s">
        <v>14</v>
      </c>
      <c r="E18" s="33">
        <v>4</v>
      </c>
      <c r="F18" s="33">
        <v>30</v>
      </c>
      <c r="G18" s="35"/>
      <c r="H18" s="36"/>
      <c r="I18" s="36"/>
      <c r="J18" s="36"/>
      <c r="K18" s="36"/>
      <c r="L18" s="37"/>
    </row>
    <row r="19" spans="1:12" ht="14.25" customHeight="1">
      <c r="A19" s="32">
        <v>14</v>
      </c>
      <c r="B19" s="116" t="s">
        <v>27</v>
      </c>
      <c r="C19" s="32"/>
      <c r="D19" s="32" t="s">
        <v>14</v>
      </c>
      <c r="E19" s="32">
        <v>4</v>
      </c>
      <c r="F19" s="33">
        <v>30</v>
      </c>
      <c r="G19" s="43"/>
      <c r="H19" s="44"/>
      <c r="I19" s="44"/>
      <c r="J19" s="44"/>
      <c r="K19" s="44"/>
      <c r="L19" s="45"/>
    </row>
    <row r="20" spans="1:12" ht="14.25" customHeight="1">
      <c r="A20" s="47">
        <v>15</v>
      </c>
      <c r="B20" s="116" t="s">
        <v>28</v>
      </c>
      <c r="C20" s="32"/>
      <c r="D20" s="32" t="s">
        <v>14</v>
      </c>
      <c r="E20" s="32">
        <v>4</v>
      </c>
      <c r="F20" s="33">
        <v>30</v>
      </c>
      <c r="G20" s="43"/>
      <c r="H20" s="44"/>
      <c r="I20" s="44"/>
      <c r="J20" s="44"/>
      <c r="K20" s="44"/>
      <c r="L20" s="45"/>
    </row>
    <row r="21" spans="1:12" ht="14.25" customHeight="1">
      <c r="A21" s="32">
        <v>16</v>
      </c>
      <c r="B21" s="116" t="s">
        <v>29</v>
      </c>
      <c r="C21" s="32"/>
      <c r="D21" s="32" t="s">
        <v>14</v>
      </c>
      <c r="E21" s="32">
        <v>4</v>
      </c>
      <c r="F21" s="33">
        <v>30</v>
      </c>
      <c r="G21" s="43"/>
      <c r="H21" s="44"/>
      <c r="I21" s="44"/>
      <c r="J21" s="44"/>
      <c r="K21" s="44"/>
      <c r="L21" s="45"/>
    </row>
    <row r="22" spans="1:12" ht="14.25" customHeight="1">
      <c r="A22" s="47">
        <v>17</v>
      </c>
      <c r="B22" s="118" t="s">
        <v>30</v>
      </c>
      <c r="C22" s="46"/>
      <c r="D22" s="46" t="s">
        <v>14</v>
      </c>
      <c r="E22" s="46">
        <v>4</v>
      </c>
      <c r="F22" s="48">
        <v>30</v>
      </c>
      <c r="G22" s="43"/>
      <c r="H22" s="44"/>
      <c r="I22" s="44"/>
      <c r="J22" s="44"/>
      <c r="K22" s="44"/>
      <c r="L22" s="45"/>
    </row>
    <row r="23" spans="1:12" ht="14.25" customHeight="1">
      <c r="A23" s="32">
        <v>18</v>
      </c>
      <c r="B23" s="118" t="s">
        <v>31</v>
      </c>
      <c r="C23" s="46"/>
      <c r="D23" s="46" t="s">
        <v>14</v>
      </c>
      <c r="E23" s="46">
        <v>4</v>
      </c>
      <c r="F23" s="48">
        <v>30</v>
      </c>
      <c r="G23" s="43"/>
      <c r="H23" s="44"/>
      <c r="I23" s="44"/>
      <c r="J23" s="44"/>
      <c r="K23" s="44"/>
      <c r="L23" s="45"/>
    </row>
    <row r="24" spans="1:12" ht="14.25" customHeight="1">
      <c r="A24" s="46">
        <v>17</v>
      </c>
      <c r="B24" s="34" t="s">
        <v>32</v>
      </c>
      <c r="C24" s="46"/>
      <c r="D24" s="46" t="s">
        <v>14</v>
      </c>
      <c r="E24" s="46">
        <v>4</v>
      </c>
      <c r="F24" s="48">
        <v>30</v>
      </c>
      <c r="G24" s="43"/>
      <c r="H24" s="44"/>
      <c r="I24" s="44"/>
      <c r="J24" s="44"/>
      <c r="K24" s="44"/>
      <c r="L24" s="45"/>
    </row>
    <row r="25" spans="1:12" thickBot="1">
      <c r="A25" s="38">
        <v>18</v>
      </c>
      <c r="B25" s="119" t="s">
        <v>33</v>
      </c>
      <c r="C25" s="38"/>
      <c r="D25" s="38" t="s">
        <v>14</v>
      </c>
      <c r="E25" s="38">
        <v>4</v>
      </c>
      <c r="F25" s="39">
        <v>30</v>
      </c>
      <c r="G25" s="40"/>
      <c r="H25" s="41"/>
      <c r="I25" s="41"/>
      <c r="J25" s="41"/>
      <c r="K25" s="41"/>
      <c r="L25" s="42"/>
    </row>
    <row r="26" spans="1:12" ht="12.75" customHeight="1">
      <c r="A26" s="319">
        <v>19</v>
      </c>
      <c r="B26" s="320" t="s">
        <v>120</v>
      </c>
      <c r="C26" s="321"/>
      <c r="D26" s="321" t="s">
        <v>14</v>
      </c>
      <c r="E26" s="321">
        <v>4</v>
      </c>
      <c r="F26" s="322">
        <v>30</v>
      </c>
      <c r="G26" s="323"/>
      <c r="H26" s="324"/>
      <c r="I26" s="324"/>
      <c r="J26" s="324"/>
      <c r="K26" s="324"/>
      <c r="L26" s="325"/>
    </row>
    <row r="27" spans="1:12" ht="12.75" customHeight="1">
      <c r="A27" s="326">
        <v>20</v>
      </c>
      <c r="B27" s="320" t="s">
        <v>121</v>
      </c>
      <c r="C27" s="321"/>
      <c r="D27" s="321" t="s">
        <v>14</v>
      </c>
      <c r="E27" s="321">
        <v>4</v>
      </c>
      <c r="F27" s="322">
        <v>30</v>
      </c>
      <c r="G27" s="323"/>
      <c r="H27" s="324"/>
      <c r="I27" s="324"/>
      <c r="J27" s="324"/>
      <c r="K27" s="324"/>
      <c r="L27" s="325"/>
    </row>
    <row r="28" spans="1:12" ht="12.75" customHeight="1">
      <c r="A28" s="321">
        <v>21</v>
      </c>
      <c r="B28" s="327" t="s">
        <v>122</v>
      </c>
      <c r="C28" s="321"/>
      <c r="D28" s="321" t="s">
        <v>14</v>
      </c>
      <c r="E28" s="321">
        <v>4</v>
      </c>
      <c r="F28" s="322">
        <v>30</v>
      </c>
      <c r="G28" s="323"/>
      <c r="H28" s="324"/>
      <c r="I28" s="324"/>
      <c r="J28" s="324"/>
      <c r="K28" s="324"/>
      <c r="L28" s="325"/>
    </row>
    <row r="29" spans="1:12" ht="12.75" customHeight="1" thickBot="1">
      <c r="A29" s="328">
        <v>22</v>
      </c>
      <c r="B29" s="329" t="s">
        <v>123</v>
      </c>
      <c r="C29" s="328"/>
      <c r="D29" s="328" t="s">
        <v>14</v>
      </c>
      <c r="E29" s="328">
        <v>4</v>
      </c>
      <c r="F29" s="330">
        <v>30</v>
      </c>
      <c r="G29" s="331"/>
      <c r="H29" s="332"/>
      <c r="I29" s="332"/>
      <c r="J29" s="332"/>
      <c r="K29" s="332"/>
      <c r="L29" s="333"/>
    </row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Europeistyka </vt:lpstr>
      <vt:lpstr>Specjalności</vt:lpstr>
      <vt:lpstr>Do wyboru</vt:lpstr>
      <vt:lpstr>'Europeistyka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Admin</cp:lastModifiedBy>
  <cp:lastPrinted>2021-06-10T06:57:12Z</cp:lastPrinted>
  <dcterms:created xsi:type="dcterms:W3CDTF">2018-04-04T10:18:00Z</dcterms:created>
  <dcterms:modified xsi:type="dcterms:W3CDTF">2021-06-10T08:11:54Z</dcterms:modified>
</cp:coreProperties>
</file>