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32760" yWindow="32760" windowWidth="23250" windowHeight="12225" tabRatio="500" activeTab="1"/>
  </bookViews>
  <sheets>
    <sheet name="Dziennikarstwo i kom. społ." sheetId="1" r:id="rId1"/>
    <sheet name="Specjalności" sheetId="2" r:id="rId2"/>
    <sheet name="Do wyboru" sheetId="3" r:id="rId3"/>
  </sheets>
  <definedNames>
    <definedName name="Excel_BuiltIn__FilterDatabase" localSheetId="0">'Dziennikarstwo i kom. społ.'!$A$4:$AX$4</definedName>
    <definedName name="Excel_BuiltIn_Print_Area" localSheetId="2">'Do wyboru'!$A$1:$N$14</definedName>
    <definedName name="Excel_BuiltIn_Print_Area" localSheetId="0">'Dziennikarstwo i kom. społ.'!$A$1:$AX$103</definedName>
    <definedName name="Excel_BuiltIn_Print_Area" localSheetId="1">Specjalności!$A$1:$Y$29</definedName>
    <definedName name="Excel_BuiltIn_Print_Titles" localSheetId="0">'Dziennikarstwo i kom. społ.'!$1:$3</definedName>
    <definedName name="_xlnm.Print_Area" localSheetId="2">'Do wyboru'!$A$1:$N$14</definedName>
    <definedName name="_xlnm.Print_Area" localSheetId="0">'Dziennikarstwo i kom. społ.'!$A$1:$AX$80</definedName>
    <definedName name="_xlnm.Print_Area" localSheetId="1">Specjalności!$A$1:$Y$28</definedName>
    <definedName name="_xlnm.Print_Titles" localSheetId="0">'Dziennikarstwo i kom. społ.'!$1:$3</definedName>
  </definedNames>
  <calcPr calcId="125725"/>
</workbook>
</file>

<file path=xl/calcChain.xml><?xml version="1.0" encoding="utf-8"?>
<calcChain xmlns="http://schemas.openxmlformats.org/spreadsheetml/2006/main">
  <c r="AQ67" i="1"/>
  <c r="AQ68" s="1"/>
  <c r="D64"/>
  <c r="R65"/>
  <c r="R36"/>
  <c r="D34"/>
  <c r="D30"/>
  <c r="D55"/>
  <c r="D52"/>
  <c r="AW60"/>
  <c r="D70"/>
  <c r="D69"/>
  <c r="D72"/>
  <c r="D67"/>
  <c r="AV68"/>
  <c r="AV73" s="1"/>
  <c r="AW68"/>
  <c r="AU60"/>
  <c r="AT60"/>
  <c r="AS60"/>
  <c r="AR60"/>
  <c r="AQ57"/>
  <c r="D57"/>
  <c r="AQ55"/>
  <c r="AQ52"/>
  <c r="D48"/>
  <c r="AQ48"/>
  <c r="D26"/>
  <c r="AW28"/>
  <c r="AT28"/>
  <c r="AT73" s="1"/>
  <c r="AS28"/>
  <c r="AS73" s="1"/>
  <c r="AR28"/>
  <c r="AR73" s="1"/>
  <c r="AQ26"/>
  <c r="AQ28" s="1"/>
  <c r="AO71"/>
  <c r="AI69"/>
  <c r="AL71"/>
  <c r="AM71"/>
  <c r="AE71"/>
  <c r="AA69"/>
  <c r="AA71" s="1"/>
  <c r="AG71"/>
  <c r="AI67"/>
  <c r="AI68" s="1"/>
  <c r="AN68"/>
  <c r="AO68"/>
  <c r="D56"/>
  <c r="AJ60"/>
  <c r="AI56"/>
  <c r="AO60"/>
  <c r="AL60"/>
  <c r="AK60"/>
  <c r="D53"/>
  <c r="AI53"/>
  <c r="D40"/>
  <c r="AI40"/>
  <c r="AI42" s="1"/>
  <c r="AL42"/>
  <c r="AO42"/>
  <c r="D25"/>
  <c r="AJ28"/>
  <c r="AK28"/>
  <c r="AL28"/>
  <c r="AO28"/>
  <c r="AO73" s="1"/>
  <c r="F28" i="2"/>
  <c r="AG68" i="1"/>
  <c r="D68" s="1"/>
  <c r="AF68"/>
  <c r="AF73" s="1"/>
  <c r="AA67"/>
  <c r="E67" s="1"/>
  <c r="D63"/>
  <c r="AG65"/>
  <c r="AC65"/>
  <c r="AB65"/>
  <c r="AA65"/>
  <c r="AA63"/>
  <c r="AG60"/>
  <c r="AC60"/>
  <c r="AB60"/>
  <c r="D54"/>
  <c r="AA54"/>
  <c r="D50"/>
  <c r="AA50"/>
  <c r="D46"/>
  <c r="AE60"/>
  <c r="AA46"/>
  <c r="AA60" s="1"/>
  <c r="D41"/>
  <c r="D39"/>
  <c r="AG42"/>
  <c r="AD42"/>
  <c r="AA39"/>
  <c r="AA42" s="1"/>
  <c r="D19"/>
  <c r="AG21"/>
  <c r="AE21"/>
  <c r="AE73" s="1"/>
  <c r="AC21"/>
  <c r="AB21"/>
  <c r="AB73" s="1"/>
  <c r="AA19"/>
  <c r="AA5"/>
  <c r="AG6"/>
  <c r="AG73" s="1"/>
  <c r="AC6"/>
  <c r="AC73" s="1"/>
  <c r="D62"/>
  <c r="D65" s="1"/>
  <c r="U65"/>
  <c r="T62"/>
  <c r="E62" s="1"/>
  <c r="Y65"/>
  <c r="D58"/>
  <c r="T58"/>
  <c r="T51"/>
  <c r="E51" s="1"/>
  <c r="V60"/>
  <c r="W60"/>
  <c r="X60"/>
  <c r="Y60"/>
  <c r="D51"/>
  <c r="D45"/>
  <c r="T45"/>
  <c r="T60" s="1"/>
  <c r="D38"/>
  <c r="D42" s="1"/>
  <c r="T38"/>
  <c r="T42" s="1"/>
  <c r="U42"/>
  <c r="V42"/>
  <c r="Y42"/>
  <c r="D33"/>
  <c r="T33"/>
  <c r="E33" s="1"/>
  <c r="W36"/>
  <c r="Y36"/>
  <c r="F32"/>
  <c r="F31"/>
  <c r="Y28"/>
  <c r="D27"/>
  <c r="T27"/>
  <c r="T28" s="1"/>
  <c r="U28"/>
  <c r="W28"/>
  <c r="V28"/>
  <c r="D18"/>
  <c r="T18"/>
  <c r="W21"/>
  <c r="W73" s="1"/>
  <c r="Y21"/>
  <c r="V21"/>
  <c r="D17"/>
  <c r="U21"/>
  <c r="U73" s="1"/>
  <c r="T17"/>
  <c r="Y6"/>
  <c r="Y73" s="1"/>
  <c r="V6"/>
  <c r="T6" s="1"/>
  <c r="T5"/>
  <c r="K12"/>
  <c r="M64"/>
  <c r="M65" s="1"/>
  <c r="N65"/>
  <c r="Q65"/>
  <c r="N60"/>
  <c r="D59"/>
  <c r="M44"/>
  <c r="M60" s="1"/>
  <c r="R60"/>
  <c r="P60"/>
  <c r="O60"/>
  <c r="M59"/>
  <c r="D47"/>
  <c r="M47"/>
  <c r="Q60"/>
  <c r="D44"/>
  <c r="D60" s="1"/>
  <c r="M34"/>
  <c r="N36"/>
  <c r="O36"/>
  <c r="P36"/>
  <c r="M30"/>
  <c r="N28"/>
  <c r="D24"/>
  <c r="M24"/>
  <c r="M28" s="1"/>
  <c r="R28"/>
  <c r="O28"/>
  <c r="D15"/>
  <c r="O21"/>
  <c r="N21"/>
  <c r="N73" s="1"/>
  <c r="M15"/>
  <c r="R21"/>
  <c r="P21"/>
  <c r="E9"/>
  <c r="F9"/>
  <c r="F10"/>
  <c r="F8"/>
  <c r="E8"/>
  <c r="O12"/>
  <c r="M11"/>
  <c r="O6"/>
  <c r="O73" s="1"/>
  <c r="M5"/>
  <c r="K60"/>
  <c r="J60"/>
  <c r="F49"/>
  <c r="E49" s="1"/>
  <c r="E32"/>
  <c r="F35"/>
  <c r="F23"/>
  <c r="E23" s="1"/>
  <c r="F5"/>
  <c r="F11"/>
  <c r="F20"/>
  <c r="F16"/>
  <c r="E16"/>
  <c r="H21"/>
  <c r="G21"/>
  <c r="D49"/>
  <c r="D35"/>
  <c r="K36"/>
  <c r="H36"/>
  <c r="D32"/>
  <c r="K21"/>
  <c r="K28"/>
  <c r="G36"/>
  <c r="D23"/>
  <c r="D20"/>
  <c r="D14"/>
  <c r="D16"/>
  <c r="T47"/>
  <c r="E47" s="1"/>
  <c r="AA41"/>
  <c r="E41" s="1"/>
  <c r="M12"/>
  <c r="AI25"/>
  <c r="AA18"/>
  <c r="AA21" s="1"/>
  <c r="AD21"/>
  <c r="AD73" s="1"/>
  <c r="AN73"/>
  <c r="AQ53"/>
  <c r="AI58"/>
  <c r="AI50"/>
  <c r="AA56"/>
  <c r="AA57"/>
  <c r="AK65"/>
  <c r="AD60"/>
  <c r="T48"/>
  <c r="T54"/>
  <c r="E54" s="1"/>
  <c r="T19"/>
  <c r="AT42"/>
  <c r="AD36"/>
  <c r="V36"/>
  <c r="H28"/>
  <c r="G28"/>
  <c r="M26"/>
  <c r="E26" s="1"/>
  <c r="D5"/>
  <c r="D6" s="1"/>
  <c r="M6"/>
  <c r="AA6"/>
  <c r="F6"/>
  <c r="H6"/>
  <c r="H73" s="1"/>
  <c r="K6"/>
  <c r="R6"/>
  <c r="R73" s="1"/>
  <c r="D8"/>
  <c r="D9"/>
  <c r="D10"/>
  <c r="E10"/>
  <c r="D11"/>
  <c r="G12"/>
  <c r="G73" s="1"/>
  <c r="H12"/>
  <c r="R12"/>
  <c r="F14"/>
  <c r="E14" s="1"/>
  <c r="F15"/>
  <c r="M16"/>
  <c r="M21" s="1"/>
  <c r="M17"/>
  <c r="AA20"/>
  <c r="I21"/>
  <c r="I73" s="1"/>
  <c r="X21"/>
  <c r="X73" s="1"/>
  <c r="F28"/>
  <c r="M25"/>
  <c r="I28"/>
  <c r="P28"/>
  <c r="Q28"/>
  <c r="Q73" s="1"/>
  <c r="X28"/>
  <c r="F30"/>
  <c r="D31"/>
  <c r="M31"/>
  <c r="T32"/>
  <c r="T36" s="1"/>
  <c r="AA33"/>
  <c r="AI34"/>
  <c r="E34" s="1"/>
  <c r="AQ35"/>
  <c r="U36"/>
  <c r="AB36"/>
  <c r="AC36"/>
  <c r="AG36"/>
  <c r="AL36"/>
  <c r="AM36"/>
  <c r="AO36"/>
  <c r="AT36"/>
  <c r="AW36"/>
  <c r="F38"/>
  <c r="E38" s="1"/>
  <c r="M39"/>
  <c r="M42" s="1"/>
  <c r="AA40"/>
  <c r="AQ41"/>
  <c r="G42"/>
  <c r="J42"/>
  <c r="J73" s="1"/>
  <c r="K42"/>
  <c r="N42"/>
  <c r="P42"/>
  <c r="R42"/>
  <c r="AB42"/>
  <c r="AE42"/>
  <c r="AR42"/>
  <c r="AU42"/>
  <c r="AW42"/>
  <c r="F44"/>
  <c r="E44" s="1"/>
  <c r="M45"/>
  <c r="E45" s="1"/>
  <c r="T46"/>
  <c r="AA47"/>
  <c r="F48"/>
  <c r="T50"/>
  <c r="AA52"/>
  <c r="AA53"/>
  <c r="E53" s="1"/>
  <c r="AI55"/>
  <c r="AQ58"/>
  <c r="AQ59"/>
  <c r="E59" s="1"/>
  <c r="G60"/>
  <c r="U60"/>
  <c r="AM60"/>
  <c r="AM73" s="1"/>
  <c r="T63"/>
  <c r="AI64"/>
  <c r="V65"/>
  <c r="W65"/>
  <c r="X65"/>
  <c r="AJ65"/>
  <c r="AJ73" s="1"/>
  <c r="AM65"/>
  <c r="AO65"/>
  <c r="D71"/>
  <c r="AQ69"/>
  <c r="AI70"/>
  <c r="E70" s="1"/>
  <c r="AQ70"/>
  <c r="AD71"/>
  <c r="AT71"/>
  <c r="AU71"/>
  <c r="AW71"/>
  <c r="H6" i="2"/>
  <c r="H7"/>
  <c r="G7" s="1"/>
  <c r="H8"/>
  <c r="G8" s="1"/>
  <c r="N9"/>
  <c r="G9" s="1"/>
  <c r="N10"/>
  <c r="G10" s="1"/>
  <c r="N11"/>
  <c r="G11" s="1"/>
  <c r="T12"/>
  <c r="T13" s="1"/>
  <c r="F13"/>
  <c r="K13"/>
  <c r="L13"/>
  <c r="Q13"/>
  <c r="R13"/>
  <c r="W13"/>
  <c r="X13"/>
  <c r="H21"/>
  <c r="H22"/>
  <c r="G22" s="1"/>
  <c r="H23"/>
  <c r="G23" s="1"/>
  <c r="N24"/>
  <c r="N25"/>
  <c r="G25" s="1"/>
  <c r="N26"/>
  <c r="G26" s="1"/>
  <c r="T27"/>
  <c r="T28" s="1"/>
  <c r="I28"/>
  <c r="K28"/>
  <c r="L28"/>
  <c r="O28"/>
  <c r="Q28"/>
  <c r="R28"/>
  <c r="U28"/>
  <c r="W28"/>
  <c r="X28"/>
  <c r="AQ36" i="1"/>
  <c r="D12"/>
  <c r="G24" i="2"/>
  <c r="E28" i="1" l="1"/>
  <c r="E12"/>
  <c r="F21"/>
  <c r="E35"/>
  <c r="E15"/>
  <c r="E21" s="1"/>
  <c r="E24"/>
  <c r="M36"/>
  <c r="E17"/>
  <c r="D21"/>
  <c r="D73" s="1"/>
  <c r="AI60"/>
  <c r="E52"/>
  <c r="K73"/>
  <c r="E20"/>
  <c r="F60"/>
  <c r="E11"/>
  <c r="E58"/>
  <c r="E39"/>
  <c r="AU73"/>
  <c r="E25"/>
  <c r="F12"/>
  <c r="F73" s="1"/>
  <c r="T21"/>
  <c r="T73" s="1"/>
  <c r="E31"/>
  <c r="E19"/>
  <c r="E46"/>
  <c r="E63"/>
  <c r="E65" s="1"/>
  <c r="E48"/>
  <c r="V73"/>
  <c r="E5"/>
  <c r="E6" s="1"/>
  <c r="E50"/>
  <c r="D28"/>
  <c r="E55"/>
  <c r="E69"/>
  <c r="E71" s="1"/>
  <c r="D36"/>
  <c r="AW73"/>
  <c r="AQ60"/>
  <c r="E57"/>
  <c r="E60" s="1"/>
  <c r="E56"/>
  <c r="E40"/>
  <c r="AI28"/>
  <c r="AA68"/>
  <c r="E68" s="1"/>
  <c r="T65"/>
  <c r="F36"/>
  <c r="E27"/>
  <c r="E18"/>
  <c r="E64"/>
  <c r="E30"/>
  <c r="AI65"/>
  <c r="P73"/>
  <c r="AK73"/>
  <c r="AL73"/>
  <c r="AB76"/>
  <c r="AJ76"/>
  <c r="F42"/>
  <c r="AA36"/>
  <c r="G76"/>
  <c r="U76"/>
  <c r="N76"/>
  <c r="G27" i="2"/>
  <c r="H28"/>
  <c r="H13"/>
  <c r="G21"/>
  <c r="N28"/>
  <c r="G12"/>
  <c r="N13"/>
  <c r="AI36" i="1"/>
  <c r="AR76"/>
  <c r="G6" i="2"/>
  <c r="AI71" i="1"/>
  <c r="AQ71"/>
  <c r="AQ42"/>
  <c r="AA73" l="1"/>
  <c r="AB75" s="1"/>
  <c r="E36"/>
  <c r="E73" s="1"/>
  <c r="G75"/>
  <c r="E42"/>
  <c r="AI73"/>
  <c r="AJ75" s="1"/>
  <c r="AQ73"/>
  <c r="AR78" s="1"/>
  <c r="G13" i="2"/>
  <c r="G28"/>
  <c r="U75" i="1"/>
  <c r="G78"/>
  <c r="AJ78" l="1"/>
  <c r="AB78"/>
  <c r="U78"/>
  <c r="AR75"/>
  <c r="M73"/>
  <c r="N78" s="1"/>
  <c r="N75" l="1"/>
</calcChain>
</file>

<file path=xl/comments1.xml><?xml version="1.0" encoding="utf-8"?>
<comments xmlns="http://schemas.openxmlformats.org/spreadsheetml/2006/main">
  <authors>
    <author xml:space="preserve"> </author>
  </authors>
  <commentList>
    <comment ref="F4" authorId="0">
      <text>
        <r>
          <rPr>
            <b/>
            <sz val="8"/>
            <color indexed="8"/>
            <rFont val="Tahoma"/>
            <family val="2"/>
            <charset val="238"/>
          </rPr>
          <t xml:space="preserve">Politechnika Koszalińska:
</t>
        </r>
      </text>
    </comment>
    <comment ref="F19" authorId="0">
      <text>
        <r>
          <rPr>
            <b/>
            <sz val="8"/>
            <color indexed="8"/>
            <rFont val="Tahoma"/>
            <family val="2"/>
            <charset val="238"/>
          </rPr>
          <t xml:space="preserve">Politechnika Koszalińska:
</t>
        </r>
      </text>
    </comment>
  </commentList>
</comments>
</file>

<file path=xl/sharedStrings.xml><?xml version="1.0" encoding="utf-8"?>
<sst xmlns="http://schemas.openxmlformats.org/spreadsheetml/2006/main" count="355" uniqueCount="142">
  <si>
    <t>Przedmioty:</t>
  </si>
  <si>
    <t>II rok</t>
  </si>
  <si>
    <t>III rok</t>
  </si>
  <si>
    <t>I sem.</t>
  </si>
  <si>
    <t>II sem.</t>
  </si>
  <si>
    <t>III sem.</t>
  </si>
  <si>
    <t>IV sem.</t>
  </si>
  <si>
    <t>V sem.</t>
  </si>
  <si>
    <t>VI sem.</t>
  </si>
  <si>
    <t>Lp</t>
  </si>
  <si>
    <t>ZAKŁAD</t>
  </si>
  <si>
    <t>Punkty ECTS</t>
  </si>
  <si>
    <t>Ogółem godz.</t>
  </si>
  <si>
    <t>suma</t>
  </si>
  <si>
    <t>Wykł</t>
  </si>
  <si>
    <t>Ćw</t>
  </si>
  <si>
    <t>konw</t>
  </si>
  <si>
    <t>warszt</t>
  </si>
  <si>
    <t>Forma zaliczenia</t>
  </si>
  <si>
    <t>seminarium</t>
  </si>
  <si>
    <t xml:space="preserve">seminarium </t>
  </si>
  <si>
    <t>Moduł językowy</t>
  </si>
  <si>
    <t>Język obcy</t>
  </si>
  <si>
    <t>Zo</t>
  </si>
  <si>
    <t>E</t>
  </si>
  <si>
    <t>Razem</t>
  </si>
  <si>
    <t>Moduł ogólnoakademicki</t>
  </si>
  <si>
    <t>Ochrona własności intelektualnej</t>
  </si>
  <si>
    <t>Z</t>
  </si>
  <si>
    <t>Przysposobienie akademickie/e-learning</t>
  </si>
  <si>
    <t>Technologie informacyjne</t>
  </si>
  <si>
    <t>Wychowanie fizyczne</t>
  </si>
  <si>
    <t>Moduł HES</t>
  </si>
  <si>
    <t>Psychologia społeczna</t>
  </si>
  <si>
    <t>Podstawy prawa</t>
  </si>
  <si>
    <t>Sterowanie informacją</t>
  </si>
  <si>
    <t>Ekonomia z elementami przedsiębiorczości</t>
  </si>
  <si>
    <t>Moduł podstaw komunikacji</t>
  </si>
  <si>
    <t>Nauka o komunikowaniu</t>
  </si>
  <si>
    <t>Wystąpienia publiczne</t>
  </si>
  <si>
    <t>Moduł media i dziennikarstwo</t>
  </si>
  <si>
    <t>Systemy medialne w Polsce i na świecie</t>
  </si>
  <si>
    <t>Gatunki dziennikarskie</t>
  </si>
  <si>
    <t>Dziennikarskie źródła informacji</t>
  </si>
  <si>
    <t>Kampanie społeczne</t>
  </si>
  <si>
    <t xml:space="preserve">Razem </t>
  </si>
  <si>
    <t>Moduł nauka o języku i kulturze</t>
  </si>
  <si>
    <t>Język w komunikacji</t>
  </si>
  <si>
    <t>Moduł warsztat umiejętności praktycznych</t>
  </si>
  <si>
    <t>Warsztat dziennikarski - telewizja</t>
  </si>
  <si>
    <t>Warszat dziennikarski - prasa</t>
  </si>
  <si>
    <t>Warsztat dziennikarski - radio</t>
  </si>
  <si>
    <t xml:space="preserve"> </t>
  </si>
  <si>
    <t>Komunikacja werbalna i niewerbalna</t>
  </si>
  <si>
    <t>Organizacja eventów</t>
  </si>
  <si>
    <t xml:space="preserve">Komunikacja w biznesie </t>
  </si>
  <si>
    <t>Metody badań społecznych</t>
  </si>
  <si>
    <t>Moduł seminaryjny</t>
  </si>
  <si>
    <t>Seminarium</t>
  </si>
  <si>
    <t>Moduł przedmiotów do wyboru</t>
  </si>
  <si>
    <t>Praktyka zawodowa</t>
  </si>
  <si>
    <t>Z**</t>
  </si>
  <si>
    <t>OGÓŁEM (BEZ PRAKTYK)</t>
  </si>
  <si>
    <t>Liczba przedmiotów w semestrze</t>
  </si>
  <si>
    <t>Liczba godz. w tygodniu</t>
  </si>
  <si>
    <t>Liczba punktów ECTS</t>
  </si>
  <si>
    <t xml:space="preserve">Liczba kursów egzaminacyjnych w semestrze </t>
  </si>
  <si>
    <t>% udział wykładów</t>
  </si>
  <si>
    <t>* Obowiązkowo do wyboru dwa przedmioty w semestrze z załączonej listy (jeden przedmiot obejmuje 30 godz. konwersatorium).</t>
  </si>
  <si>
    <t xml:space="preserve">** Student może realizować praktyki od II do V semestru. Zaliczenie praktyk odbywa się w III i V sem. studiów.          </t>
  </si>
  <si>
    <t>STUDIA STACJONARNE</t>
  </si>
  <si>
    <t>IV sem</t>
  </si>
  <si>
    <t>V sem</t>
  </si>
  <si>
    <t xml:space="preserve">   VI sem.</t>
  </si>
  <si>
    <t>Lp.</t>
  </si>
  <si>
    <t>Konw</t>
  </si>
  <si>
    <t>Warsz</t>
  </si>
  <si>
    <t>1.</t>
  </si>
  <si>
    <t>Psychologiczne aspekty reklamy</t>
  </si>
  <si>
    <t>ZE</t>
  </si>
  <si>
    <t>2.</t>
  </si>
  <si>
    <t>3.</t>
  </si>
  <si>
    <t>Projektowanie i wizualizacja w reklamie</t>
  </si>
  <si>
    <t>4.</t>
  </si>
  <si>
    <t>Strategie reklamowe</t>
  </si>
  <si>
    <t>5.</t>
  </si>
  <si>
    <t>6.</t>
  </si>
  <si>
    <t>7.</t>
  </si>
  <si>
    <t>Współczesne nurty reklamy</t>
  </si>
  <si>
    <t>ZZ</t>
  </si>
  <si>
    <t>RAZEM</t>
  </si>
  <si>
    <t>Projektowanie informacji internetowej</t>
  </si>
  <si>
    <t>Obsługa serwisów www i ich analityka</t>
  </si>
  <si>
    <t>Copywriting internetowy</t>
  </si>
  <si>
    <t>Nagrywanie i montaż materiałów wideo</t>
  </si>
  <si>
    <t>Grafika komputerowa i wizualizacja danych</t>
  </si>
  <si>
    <t>MODUŁ PRZEDMIOTÓW DO WYBORU - KONWERSATORIA</t>
  </si>
  <si>
    <t>VI sem</t>
  </si>
  <si>
    <t>Nazewnictwo w promocji i reklamie</t>
  </si>
  <si>
    <t>Moduł specjalnościowy</t>
  </si>
  <si>
    <t>Dziennikarstwo śledcze</t>
  </si>
  <si>
    <t>Dziennikarstwo sportowe</t>
  </si>
  <si>
    <t>Copywriting w reklamie</t>
  </si>
  <si>
    <t xml:space="preserve">Prawne i etyczne aspekty reklamy </t>
  </si>
  <si>
    <t>Badania w obszarze reklamy</t>
  </si>
  <si>
    <t xml:space="preserve">Prawo i etyka komunikacji internetowej </t>
  </si>
  <si>
    <t>Historia filozofii</t>
  </si>
  <si>
    <t xml:space="preserve">Komunikacja interkulturowa </t>
  </si>
  <si>
    <t>Etyka dziennikarska</t>
  </si>
  <si>
    <t>Prawo mediów</t>
  </si>
  <si>
    <t>Kultura i stylistyka języka</t>
  </si>
  <si>
    <t>Literatura współczesna</t>
  </si>
  <si>
    <t>Film współczesny</t>
  </si>
  <si>
    <t>Kultura popularna</t>
  </si>
  <si>
    <t xml:space="preserve">Warsztaty kompetencji społecznych </t>
  </si>
  <si>
    <t>Techniki i style negocjacji</t>
  </si>
  <si>
    <t>Sztuczna inteligencja w warsztacie humanisty</t>
  </si>
  <si>
    <t>Podstawy fact-checkingu</t>
  </si>
  <si>
    <t>Dziennikarstwo muzyczne</t>
  </si>
  <si>
    <t>Analiza zawartości mediów</t>
  </si>
  <si>
    <t>I rok 2025/2026</t>
  </si>
  <si>
    <t>II rok 2026/2027</t>
  </si>
  <si>
    <t>III rok 2027/2028</t>
  </si>
  <si>
    <t>katedra</t>
  </si>
  <si>
    <t xml:space="preserve">Współczesne systemy polityczne </t>
  </si>
  <si>
    <t>Komunikacja w mediach społecznościowych</t>
  </si>
  <si>
    <t>Public relations</t>
  </si>
  <si>
    <t>MODUŁ SPECJALNOŚCIOWY: DZIENNIKARZ REDAKCJI ONLINE</t>
  </si>
  <si>
    <t>Emisja głosu z kulturą żywego słowa</t>
  </si>
  <si>
    <t>Ideologie i idee współczesnego świata</t>
  </si>
  <si>
    <t>Krytyka kulturalna - literacka, filmowa, teatralna</t>
  </si>
  <si>
    <t>Prowadzenie kont redakcji w mediach społecznościowych</t>
  </si>
  <si>
    <t>Kampanie wyborcze w Polsce i na świecie</t>
  </si>
  <si>
    <t>Reklama polityczna</t>
  </si>
  <si>
    <t>Historia i teoria propagandy</t>
  </si>
  <si>
    <t>Podstawy rzecznictwa prasowego</t>
  </si>
  <si>
    <t>Mass media w krajach anglojęzycznych (kurs w j. angielskim)</t>
  </si>
  <si>
    <t xml:space="preserve">Dziennikarstwo naukowe i promocja nauki w mediach </t>
  </si>
  <si>
    <t>Społeczna historia mediów</t>
  </si>
  <si>
    <t>Budowanie marki osobistej</t>
  </si>
  <si>
    <t>Moduł narzędzia badań społecznych i medialnych</t>
  </si>
  <si>
    <r>
      <t>MODUŁ SPECJALNOŚCIOWY: REKLAMA</t>
    </r>
    <r>
      <rPr>
        <b/>
        <sz val="11"/>
        <color rgb="FFFF0000"/>
        <rFont val="Calibri"/>
        <family val="2"/>
        <charset val="238"/>
        <scheme val="minor"/>
      </rPr>
      <t xml:space="preserve"> </t>
    </r>
  </si>
</sst>
</file>

<file path=xl/styles.xml><?xml version="1.0" encoding="utf-8"?>
<styleSheet xmlns="http://schemas.openxmlformats.org/spreadsheetml/2006/main">
  <numFmts count="1">
    <numFmt numFmtId="164" formatCode="0.0%"/>
  </numFmts>
  <fonts count="41">
    <font>
      <sz val="10"/>
      <name val="Arial CE"/>
      <family val="2"/>
      <charset val="238"/>
    </font>
    <font>
      <b/>
      <sz val="11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sz val="8"/>
      <name val="Arial CE"/>
      <family val="2"/>
      <charset val="238"/>
    </font>
    <font>
      <b/>
      <sz val="8"/>
      <name val="Arial CE"/>
      <family val="2"/>
      <charset val="238"/>
    </font>
    <font>
      <sz val="11"/>
      <name val="Arial CE"/>
      <family val="2"/>
      <charset val="238"/>
    </font>
    <font>
      <sz val="9"/>
      <name val="Arial CE"/>
      <family val="2"/>
      <charset val="238"/>
    </font>
    <font>
      <b/>
      <sz val="11"/>
      <name val="Arial CE"/>
      <charset val="238"/>
    </font>
    <font>
      <b/>
      <sz val="11"/>
      <name val="Arial"/>
      <family val="2"/>
      <charset val="238"/>
    </font>
    <font>
      <b/>
      <sz val="9"/>
      <name val="Arial CE"/>
      <family val="2"/>
      <charset val="238"/>
    </font>
    <font>
      <b/>
      <sz val="9"/>
      <name val="Arial"/>
      <family val="2"/>
      <charset val="238"/>
    </font>
    <font>
      <b/>
      <sz val="11"/>
      <color indexed="10"/>
      <name val="Arial"/>
      <family val="2"/>
      <charset val="238"/>
    </font>
    <font>
      <sz val="10"/>
      <color indexed="10"/>
      <name val="Arial CE"/>
      <family val="2"/>
      <charset val="238"/>
    </font>
    <font>
      <b/>
      <sz val="12"/>
      <color indexed="10"/>
      <name val="Arial CE"/>
      <family val="2"/>
      <charset val="238"/>
    </font>
    <font>
      <b/>
      <sz val="11"/>
      <color indexed="10"/>
      <name val="Arial CE"/>
      <family val="2"/>
      <charset val="238"/>
    </font>
    <font>
      <b/>
      <sz val="11"/>
      <color indexed="9"/>
      <name val="Arial"/>
      <family val="2"/>
      <charset val="238"/>
    </font>
    <font>
      <b/>
      <sz val="11"/>
      <color indexed="9"/>
      <name val="Arial CE"/>
      <family val="2"/>
      <charset val="238"/>
    </font>
    <font>
      <sz val="10"/>
      <color indexed="9"/>
      <name val="Arial CE"/>
      <family val="2"/>
      <charset val="238"/>
    </font>
    <font>
      <b/>
      <sz val="12"/>
      <color indexed="17"/>
      <name val="Arial CE"/>
      <family val="2"/>
      <charset val="238"/>
    </font>
    <font>
      <sz val="12"/>
      <name val="Arial CE"/>
      <family val="2"/>
      <charset val="238"/>
    </font>
    <font>
      <sz val="12"/>
      <color indexed="17"/>
      <name val="Arial CE"/>
      <family val="2"/>
      <charset val="238"/>
    </font>
    <font>
      <b/>
      <sz val="12"/>
      <color indexed="12"/>
      <name val="Arial CE"/>
      <family val="2"/>
      <charset val="238"/>
    </font>
    <font>
      <sz val="11"/>
      <name val="Times New Roman"/>
      <family val="1"/>
      <charset val="238"/>
    </font>
    <font>
      <b/>
      <sz val="8"/>
      <color indexed="8"/>
      <name val="Tahoma"/>
      <family val="2"/>
      <charset val="238"/>
    </font>
    <font>
      <sz val="8"/>
      <name val="Arial"/>
      <family val="2"/>
      <charset val="238"/>
    </font>
    <font>
      <sz val="12"/>
      <name val="Times New Roman"/>
      <family val="1"/>
      <charset val="238"/>
    </font>
    <font>
      <sz val="10"/>
      <name val="Arial CE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color indexed="10"/>
      <name val="Calibri"/>
      <family val="2"/>
      <charset val="238"/>
      <scheme val="minor"/>
    </font>
    <font>
      <b/>
      <sz val="11"/>
      <color indexed="10"/>
      <name val="Calibri"/>
      <family val="2"/>
      <charset val="238"/>
      <scheme val="minor"/>
    </font>
    <font>
      <sz val="11"/>
      <color indexed="10"/>
      <name val="Calibri"/>
      <family val="2"/>
      <charset val="238"/>
      <scheme val="minor"/>
    </font>
    <font>
      <sz val="11"/>
      <name val="Arial CE"/>
      <charset val="238"/>
    </font>
    <font>
      <sz val="10"/>
      <name val="Arial CE"/>
      <charset val="238"/>
    </font>
    <font>
      <sz val="9"/>
      <name val="Arial CE"/>
      <charset val="238"/>
    </font>
    <font>
      <b/>
      <sz val="11"/>
      <color rgb="FFFF0000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indexed="55"/>
        <bgColor indexed="22"/>
      </patternFill>
    </fill>
    <fill>
      <patternFill patternType="solid">
        <fgColor indexed="42"/>
        <bgColor indexed="27"/>
      </patternFill>
    </fill>
    <fill>
      <patternFill patternType="solid">
        <fgColor indexed="9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31"/>
      </patternFill>
    </fill>
  </fills>
  <borders count="239">
    <border>
      <left/>
      <right/>
      <top/>
      <bottom/>
      <diagonal/>
    </border>
    <border>
      <left/>
      <right style="thick">
        <color indexed="8"/>
      </right>
      <top/>
      <bottom/>
      <diagonal/>
    </border>
    <border>
      <left style="thick">
        <color indexed="8"/>
      </left>
      <right style="thin">
        <color indexed="8"/>
      </right>
      <top style="thick">
        <color indexed="8"/>
      </top>
      <bottom/>
      <diagonal/>
    </border>
    <border>
      <left style="thick">
        <color indexed="8"/>
      </left>
      <right style="thick">
        <color indexed="8"/>
      </right>
      <top style="thick">
        <color indexed="8"/>
      </top>
      <bottom/>
      <diagonal/>
    </border>
    <border>
      <left/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n">
        <color indexed="8"/>
      </right>
      <top/>
      <bottom/>
      <diagonal/>
    </border>
    <border>
      <left style="thick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thick">
        <color indexed="8"/>
      </right>
      <top style="thin">
        <color indexed="8"/>
      </top>
      <bottom/>
      <diagonal/>
    </border>
    <border>
      <left/>
      <right style="thick">
        <color indexed="8"/>
      </right>
      <top style="thin">
        <color indexed="8"/>
      </top>
      <bottom/>
      <diagonal/>
    </border>
    <border>
      <left/>
      <right style="hair">
        <color indexed="8"/>
      </right>
      <top style="thin">
        <color indexed="8"/>
      </top>
      <bottom/>
      <diagonal/>
    </border>
    <border>
      <left style="hair">
        <color indexed="8"/>
      </left>
      <right style="thick">
        <color indexed="8"/>
      </right>
      <top style="thin">
        <color indexed="8"/>
      </top>
      <bottom/>
      <diagonal/>
    </border>
    <border>
      <left style="thick">
        <color indexed="8"/>
      </left>
      <right style="thick">
        <color indexed="8"/>
      </right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 style="medium">
        <color indexed="8"/>
      </top>
      <bottom/>
      <diagonal/>
    </border>
    <border>
      <left style="hair">
        <color indexed="8"/>
      </left>
      <right style="thick">
        <color indexed="8"/>
      </right>
      <top style="medium">
        <color indexed="8"/>
      </top>
      <bottom/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/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 style="medium">
        <color indexed="8"/>
      </top>
      <bottom style="thin">
        <color indexed="8"/>
      </bottom>
      <diagonal/>
    </border>
    <border>
      <left style="hair">
        <color indexed="8"/>
      </left>
      <right style="thick">
        <color indexed="8"/>
      </right>
      <top style="medium">
        <color indexed="8"/>
      </top>
      <bottom style="thin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/>
      <right style="thick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hair">
        <color indexed="8"/>
      </left>
      <right style="thick">
        <color indexed="8"/>
      </right>
      <top/>
      <bottom style="hair">
        <color indexed="8"/>
      </bottom>
      <diagonal/>
    </border>
    <border>
      <left style="thick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ck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 style="hair">
        <color indexed="8"/>
      </left>
      <right style="thick">
        <color indexed="8"/>
      </right>
      <top style="medium">
        <color indexed="8"/>
      </top>
      <bottom style="hair">
        <color indexed="8"/>
      </bottom>
      <diagonal/>
    </border>
    <border>
      <left style="thick">
        <color indexed="8"/>
      </left>
      <right/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thick">
        <color indexed="8"/>
      </right>
      <top style="hair">
        <color indexed="8"/>
      </top>
      <bottom style="hair">
        <color indexed="8"/>
      </bottom>
      <diagonal/>
    </border>
    <border>
      <left style="thick">
        <color indexed="8"/>
      </left>
      <right style="thick">
        <color indexed="8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thin">
        <color indexed="8"/>
      </left>
      <right style="thick">
        <color indexed="8"/>
      </right>
      <top style="hair">
        <color indexed="8"/>
      </top>
      <bottom/>
      <diagonal/>
    </border>
    <border>
      <left/>
      <right style="thick">
        <color indexed="8"/>
      </right>
      <top style="hair">
        <color indexed="8"/>
      </top>
      <bottom/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/>
      <bottom/>
      <diagonal/>
    </border>
    <border>
      <left style="thin">
        <color indexed="8"/>
      </left>
      <right style="thick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thick">
        <color indexed="8"/>
      </right>
      <top style="hair">
        <color indexed="8"/>
      </top>
      <bottom/>
      <diagonal/>
    </border>
    <border>
      <left style="thick">
        <color indexed="8"/>
      </left>
      <right style="thick">
        <color indexed="8"/>
      </right>
      <top style="hair">
        <color indexed="8"/>
      </top>
      <bottom/>
      <diagonal/>
    </border>
    <border>
      <left/>
      <right/>
      <top style="hair">
        <color indexed="8"/>
      </top>
      <bottom/>
      <diagonal/>
    </border>
    <border>
      <left style="thick">
        <color indexed="8"/>
      </left>
      <right/>
      <top/>
      <bottom/>
      <diagonal/>
    </border>
    <border>
      <left style="thick">
        <color indexed="8"/>
      </left>
      <right style="hair">
        <color indexed="8"/>
      </right>
      <top/>
      <bottom/>
      <diagonal/>
    </border>
    <border>
      <left style="hair">
        <color indexed="8"/>
      </left>
      <right style="hair">
        <color indexed="8"/>
      </right>
      <top/>
      <bottom/>
      <diagonal/>
    </border>
    <border>
      <left/>
      <right style="hair">
        <color indexed="8"/>
      </right>
      <top/>
      <bottom/>
      <diagonal/>
    </border>
    <border>
      <left style="hair">
        <color indexed="8"/>
      </left>
      <right style="thick">
        <color indexed="8"/>
      </right>
      <top/>
      <bottom/>
      <diagonal/>
    </border>
    <border>
      <left style="thick">
        <color indexed="8"/>
      </left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8"/>
      </right>
      <top style="medium">
        <color indexed="8"/>
      </top>
      <bottom style="hair">
        <color indexed="8"/>
      </bottom>
      <diagonal/>
    </border>
    <border>
      <left style="medium">
        <color indexed="8"/>
      </left>
      <right style="medium">
        <color indexed="8"/>
      </right>
      <top/>
      <bottom style="hair">
        <color indexed="8"/>
      </bottom>
      <diagonal/>
    </border>
    <border>
      <left style="hair">
        <color indexed="8"/>
      </left>
      <right style="medium">
        <color indexed="8"/>
      </right>
      <top/>
      <bottom style="hair">
        <color indexed="8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/>
      <diagonal/>
    </border>
    <border>
      <left style="medium">
        <color indexed="8"/>
      </left>
      <right style="medium">
        <color indexed="8"/>
      </right>
      <top style="hair">
        <color indexed="8"/>
      </top>
      <bottom/>
      <diagonal/>
    </border>
    <border>
      <left style="thick">
        <color indexed="8"/>
      </left>
      <right/>
      <top style="hair">
        <color indexed="8"/>
      </top>
      <bottom/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/>
      <diagonal/>
    </border>
    <border>
      <left style="thin">
        <color indexed="8"/>
      </left>
      <right/>
      <top/>
      <bottom style="hair">
        <color indexed="8"/>
      </bottom>
      <diagonal/>
    </border>
    <border>
      <left style="hair">
        <color indexed="8"/>
      </left>
      <right/>
      <top style="medium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ck">
        <color indexed="8"/>
      </left>
      <right/>
      <top style="medium">
        <color indexed="8"/>
      </top>
      <bottom style="medium">
        <color indexed="8"/>
      </bottom>
      <diagonal/>
    </border>
    <border>
      <left style="thick">
        <color indexed="8"/>
      </left>
      <right style="thick">
        <color indexed="8"/>
      </right>
      <top style="medium">
        <color indexed="8"/>
      </top>
      <bottom style="medium">
        <color indexed="8"/>
      </bottom>
      <diagonal/>
    </border>
    <border>
      <left style="thick">
        <color indexed="8"/>
      </left>
      <right style="hair">
        <color indexed="8"/>
      </right>
      <top style="medium">
        <color indexed="8"/>
      </top>
      <bottom style="medium">
        <color indexed="8"/>
      </bottom>
      <diagonal/>
    </border>
    <border>
      <left style="hair">
        <color indexed="8"/>
      </left>
      <right style="hair">
        <color indexed="8"/>
      </right>
      <top style="medium">
        <color indexed="8"/>
      </top>
      <bottom style="medium">
        <color indexed="8"/>
      </bottom>
      <diagonal/>
    </border>
    <border>
      <left style="hair">
        <color indexed="8"/>
      </left>
      <right style="thick">
        <color indexed="8"/>
      </right>
      <top style="medium">
        <color indexed="8"/>
      </top>
      <bottom style="medium">
        <color indexed="8"/>
      </bottom>
      <diagonal/>
    </border>
    <border>
      <left/>
      <right style="hair">
        <color indexed="8"/>
      </right>
      <top style="medium">
        <color indexed="8"/>
      </top>
      <bottom style="medium">
        <color indexed="8"/>
      </bottom>
      <diagonal/>
    </border>
    <border>
      <left style="hair">
        <color indexed="8"/>
      </left>
      <right/>
      <top style="medium">
        <color indexed="8"/>
      </top>
      <bottom style="medium">
        <color indexed="8"/>
      </bottom>
      <diagonal/>
    </border>
    <border>
      <left style="hair">
        <color indexed="8"/>
      </left>
      <right style="hair">
        <color indexed="8"/>
      </right>
      <top/>
      <bottom style="medium">
        <color indexed="8"/>
      </bottom>
      <diagonal/>
    </border>
    <border>
      <left style="hair">
        <color indexed="8"/>
      </left>
      <right style="thick">
        <color indexed="8"/>
      </right>
      <top/>
      <bottom style="medium">
        <color indexed="8"/>
      </bottom>
      <diagonal/>
    </border>
    <border>
      <left style="thick">
        <color indexed="8"/>
      </left>
      <right style="thick">
        <color indexed="8"/>
      </right>
      <top style="medium">
        <color indexed="8"/>
      </top>
      <bottom style="thin">
        <color indexed="8"/>
      </bottom>
      <diagonal/>
    </border>
    <border>
      <left style="thick">
        <color indexed="8"/>
      </left>
      <right style="hair">
        <color indexed="8"/>
      </right>
      <top style="medium">
        <color indexed="8"/>
      </top>
      <bottom style="thin">
        <color indexed="8"/>
      </bottom>
      <diagonal/>
    </border>
    <border>
      <left style="hair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ck">
        <color indexed="8"/>
      </left>
      <right style="thick">
        <color indexed="8"/>
      </right>
      <top/>
      <bottom style="medium">
        <color indexed="8"/>
      </bottom>
      <diagonal/>
    </border>
    <border>
      <left style="thick">
        <color indexed="8"/>
      </left>
      <right/>
      <top/>
      <bottom style="medium">
        <color indexed="8"/>
      </bottom>
      <diagonal/>
    </border>
    <border>
      <left style="thick">
        <color indexed="8"/>
      </left>
      <right style="thick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hair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ck">
        <color indexed="8"/>
      </right>
      <top style="medium">
        <color indexed="8"/>
      </top>
      <bottom style="medium">
        <color indexed="8"/>
      </bottom>
      <diagonal/>
    </border>
    <border>
      <left style="hair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ck">
        <color indexed="8"/>
      </left>
      <right/>
      <top/>
      <bottom style="thick">
        <color indexed="8"/>
      </bottom>
      <diagonal/>
    </border>
    <border>
      <left/>
      <right/>
      <top/>
      <bottom style="thick">
        <color indexed="8"/>
      </bottom>
      <diagonal/>
    </border>
    <border>
      <left/>
      <right style="thick">
        <color indexed="8"/>
      </right>
      <top/>
      <bottom style="thick">
        <color indexed="8"/>
      </bottom>
      <diagonal/>
    </border>
    <border>
      <left style="thick">
        <color indexed="8"/>
      </left>
      <right style="thick">
        <color indexed="8"/>
      </right>
      <top/>
      <bottom style="thick">
        <color indexed="8"/>
      </bottom>
      <diagonal/>
    </border>
    <border>
      <left style="thick">
        <color indexed="8"/>
      </left>
      <right style="hair">
        <color indexed="8"/>
      </right>
      <top/>
      <bottom style="thick">
        <color indexed="8"/>
      </bottom>
      <diagonal/>
    </border>
    <border>
      <left style="hair">
        <color indexed="8"/>
      </left>
      <right style="hair">
        <color indexed="8"/>
      </right>
      <top/>
      <bottom style="thick">
        <color indexed="8"/>
      </bottom>
      <diagonal/>
    </border>
    <border>
      <left style="hair">
        <color indexed="8"/>
      </left>
      <right style="thick">
        <color indexed="8"/>
      </right>
      <top/>
      <bottom style="thick">
        <color indexed="8"/>
      </bottom>
      <diagonal/>
    </border>
    <border>
      <left/>
      <right style="hair">
        <color indexed="8"/>
      </right>
      <top/>
      <bottom style="thick">
        <color indexed="8"/>
      </bottom>
      <diagonal/>
    </border>
    <border>
      <left style="hair">
        <color indexed="8"/>
      </left>
      <right style="thin">
        <color indexed="8"/>
      </right>
      <top/>
      <bottom style="thick">
        <color indexed="8"/>
      </bottom>
      <diagonal/>
    </border>
    <border>
      <left/>
      <right style="thin">
        <color indexed="8"/>
      </right>
      <top/>
      <bottom style="thick">
        <color indexed="8"/>
      </bottom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/>
      <right/>
      <top style="thick">
        <color indexed="8"/>
      </top>
      <bottom/>
      <diagonal/>
    </border>
    <border>
      <left style="thick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 style="thick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ck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ck">
        <color indexed="8"/>
      </right>
      <top style="thick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ck">
        <color indexed="8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8"/>
      </right>
      <top style="medium">
        <color indexed="64"/>
      </top>
      <bottom style="medium">
        <color indexed="64"/>
      </bottom>
      <diagonal/>
    </border>
    <border>
      <left style="thick">
        <color indexed="8"/>
      </left>
      <right style="thick">
        <color indexed="8"/>
      </right>
      <top style="medium">
        <color indexed="64"/>
      </top>
      <bottom style="medium">
        <color indexed="64"/>
      </bottom>
      <diagonal/>
    </border>
    <border>
      <left style="thick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8"/>
      </right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hair">
        <color indexed="8"/>
      </right>
      <top style="medium">
        <color indexed="8"/>
      </top>
      <bottom style="hair">
        <color indexed="8"/>
      </bottom>
      <diagonal/>
    </border>
    <border>
      <left style="thick">
        <color indexed="8"/>
      </left>
      <right style="hair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medium">
        <color indexed="64"/>
      </right>
      <top/>
      <bottom style="hair">
        <color indexed="8"/>
      </bottom>
      <diagonal/>
    </border>
    <border>
      <left style="medium">
        <color indexed="64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8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8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8"/>
      </right>
      <top style="medium">
        <color indexed="64"/>
      </top>
      <bottom style="medium">
        <color indexed="64"/>
      </bottom>
      <diagonal/>
    </border>
    <border>
      <left style="hair">
        <color indexed="8"/>
      </left>
      <right style="hair">
        <color indexed="8"/>
      </right>
      <top style="medium">
        <color indexed="64"/>
      </top>
      <bottom style="medium">
        <color indexed="64"/>
      </bottom>
      <diagonal/>
    </border>
    <border>
      <left style="hair">
        <color indexed="8"/>
      </left>
      <right style="thick">
        <color indexed="8"/>
      </right>
      <top style="medium">
        <color indexed="64"/>
      </top>
      <bottom style="medium">
        <color indexed="64"/>
      </bottom>
      <diagonal/>
    </border>
    <border>
      <left style="thick">
        <color indexed="8"/>
      </left>
      <right style="hair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8"/>
      </left>
      <right/>
      <top style="hair">
        <color indexed="8"/>
      </top>
      <bottom/>
      <diagonal/>
    </border>
    <border>
      <left style="hair">
        <color indexed="8"/>
      </left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ck">
        <color indexed="8"/>
      </right>
      <top style="medium">
        <color indexed="64"/>
      </top>
      <bottom style="medium">
        <color indexed="64"/>
      </bottom>
      <diagonal/>
    </border>
    <border>
      <left style="thick">
        <color indexed="8"/>
      </left>
      <right style="medium">
        <color indexed="8"/>
      </right>
      <top/>
      <bottom style="medium">
        <color indexed="8"/>
      </bottom>
      <diagonal/>
    </border>
    <border>
      <left style="thick">
        <color indexed="8"/>
      </left>
      <right style="medium">
        <color indexed="8"/>
      </right>
      <top/>
      <bottom/>
      <diagonal/>
    </border>
    <border>
      <left style="thin">
        <color indexed="8"/>
      </left>
      <right style="hair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 style="hair">
        <color indexed="8"/>
      </bottom>
      <diagonal/>
    </border>
    <border>
      <left style="medium">
        <color indexed="8"/>
      </left>
      <right/>
      <top/>
      <bottom style="hair">
        <color indexed="8"/>
      </bottom>
      <diagonal/>
    </border>
    <border>
      <left style="medium">
        <color indexed="8"/>
      </left>
      <right/>
      <top style="hair">
        <color indexed="8"/>
      </top>
      <bottom style="hair">
        <color indexed="8"/>
      </bottom>
      <diagonal/>
    </border>
    <border>
      <left style="medium">
        <color indexed="8"/>
      </left>
      <right/>
      <top style="hair">
        <color indexed="8"/>
      </top>
      <bottom/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/>
      <right style="hair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hair">
        <color indexed="8"/>
      </left>
      <right/>
      <top/>
      <bottom style="medium">
        <color indexed="8"/>
      </bottom>
      <diagonal/>
    </border>
    <border>
      <left/>
      <right style="hair">
        <color indexed="8"/>
      </right>
      <top/>
      <bottom style="medium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ck">
        <color indexed="8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ck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thick">
        <color indexed="8"/>
      </left>
      <right style="thick">
        <color indexed="8"/>
      </right>
      <top/>
      <bottom style="medium">
        <color indexed="64"/>
      </bottom>
      <diagonal/>
    </border>
    <border>
      <left style="thick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ck">
        <color indexed="8"/>
      </left>
      <right/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8"/>
      </top>
      <bottom style="medium">
        <color indexed="64"/>
      </bottom>
      <diagonal/>
    </border>
    <border>
      <left style="thick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/>
      <right style="thick">
        <color indexed="8"/>
      </right>
      <top/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thick">
        <color indexed="8"/>
      </left>
      <right/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8"/>
      </right>
      <top style="medium">
        <color indexed="64"/>
      </top>
      <bottom/>
      <diagonal/>
    </border>
    <border>
      <left style="thick">
        <color indexed="8"/>
      </left>
      <right style="thick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thick">
        <color indexed="8"/>
      </left>
      <right style="hair">
        <color indexed="8"/>
      </right>
      <top/>
      <bottom style="thin">
        <color indexed="8"/>
      </bottom>
      <diagonal/>
    </border>
    <border>
      <left/>
      <right style="medium">
        <color indexed="64"/>
      </right>
      <top style="hair">
        <color indexed="8"/>
      </top>
      <bottom style="hair">
        <color indexed="8"/>
      </bottom>
      <diagonal/>
    </border>
    <border>
      <left/>
      <right style="medium">
        <color indexed="64"/>
      </right>
      <top style="medium">
        <color indexed="64"/>
      </top>
      <bottom style="hair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7" fillId="0" borderId="0"/>
    <xf numFmtId="0" fontId="27" fillId="0" borderId="0"/>
  </cellStyleXfs>
  <cellXfs count="857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Font="1" applyFill="1"/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2" xfId="0" applyFont="1" applyFill="1" applyBorder="1" applyAlignment="1">
      <alignment vertical="center"/>
    </xf>
    <xf numFmtId="0" fontId="1" fillId="2" borderId="3" xfId="0" applyFont="1" applyFill="1" applyBorder="1" applyAlignment="1">
      <alignment horizontal="center" vertical="center"/>
    </xf>
    <xf numFmtId="0" fontId="0" fillId="2" borderId="3" xfId="0" applyFont="1" applyFill="1" applyBorder="1" applyAlignment="1">
      <alignment vertical="center"/>
    </xf>
    <xf numFmtId="0" fontId="0" fillId="2" borderId="4" xfId="0" applyFont="1" applyFill="1" applyBorder="1" applyAlignment="1">
      <alignment horizontal="center" vertical="center"/>
    </xf>
    <xf numFmtId="0" fontId="0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0" fillId="2" borderId="6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textRotation="90"/>
    </xf>
    <xf numFmtId="0" fontId="4" fillId="2" borderId="6" xfId="0" applyFont="1" applyFill="1" applyBorder="1" applyAlignment="1" applyProtection="1">
      <alignment horizontal="center" textRotation="90"/>
      <protection locked="0"/>
    </xf>
    <xf numFmtId="0" fontId="5" fillId="2" borderId="0" xfId="0" applyFont="1" applyFill="1" applyBorder="1" applyAlignment="1">
      <alignment horizontal="center" vertical="center" textRotation="255"/>
    </xf>
    <xf numFmtId="0" fontId="4" fillId="3" borderId="7" xfId="0" applyFont="1" applyFill="1" applyBorder="1" applyAlignment="1" applyProtection="1">
      <alignment horizontal="center" textRotation="90"/>
      <protection locked="0"/>
    </xf>
    <xf numFmtId="0" fontId="4" fillId="3" borderId="8" xfId="0" applyFont="1" applyFill="1" applyBorder="1" applyAlignment="1" applyProtection="1">
      <alignment horizontal="center" textRotation="90"/>
      <protection locked="0"/>
    </xf>
    <xf numFmtId="0" fontId="5" fillId="2" borderId="9" xfId="0" applyFont="1" applyFill="1" applyBorder="1" applyAlignment="1">
      <alignment horizontal="center" vertical="center" textRotation="255"/>
    </xf>
    <xf numFmtId="0" fontId="5" fillId="2" borderId="10" xfId="0" applyFont="1" applyFill="1" applyBorder="1" applyAlignment="1">
      <alignment horizontal="center" vertical="center" textRotation="90"/>
    </xf>
    <xf numFmtId="0" fontId="4" fillId="0" borderId="0" xfId="0" applyFont="1"/>
    <xf numFmtId="0" fontId="6" fillId="0" borderId="11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/>
    </xf>
    <xf numFmtId="0" fontId="6" fillId="0" borderId="19" xfId="0" applyFont="1" applyFill="1" applyBorder="1" applyAlignment="1">
      <alignment horizontal="center" vertical="center"/>
    </xf>
    <xf numFmtId="0" fontId="6" fillId="0" borderId="20" xfId="0" applyFont="1" applyFill="1" applyBorder="1" applyAlignment="1">
      <alignment horizontal="center" vertical="center"/>
    </xf>
    <xf numFmtId="0" fontId="6" fillId="0" borderId="23" xfId="0" applyFont="1" applyFill="1" applyBorder="1" applyAlignment="1">
      <alignment horizontal="center" vertical="center"/>
    </xf>
    <xf numFmtId="0" fontId="7" fillId="0" borderId="0" xfId="0" applyFont="1"/>
    <xf numFmtId="0" fontId="6" fillId="0" borderId="24" xfId="0" applyFont="1" applyFill="1" applyBorder="1" applyAlignment="1">
      <alignment horizontal="center" vertical="center"/>
    </xf>
    <xf numFmtId="0" fontId="6" fillId="0" borderId="30" xfId="0" applyFont="1" applyFill="1" applyBorder="1" applyAlignment="1">
      <alignment horizontal="center"/>
    </xf>
    <xf numFmtId="0" fontId="6" fillId="0" borderId="31" xfId="0" applyFont="1" applyFill="1" applyBorder="1" applyAlignment="1">
      <alignment horizontal="center"/>
    </xf>
    <xf numFmtId="0" fontId="6" fillId="0" borderId="33" xfId="0" applyFont="1" applyFill="1" applyBorder="1" applyAlignment="1">
      <alignment horizontal="center"/>
    </xf>
    <xf numFmtId="0" fontId="6" fillId="0" borderId="36" xfId="0" applyFont="1" applyFill="1" applyBorder="1" applyAlignment="1">
      <alignment horizontal="center"/>
    </xf>
    <xf numFmtId="0" fontId="7" fillId="4" borderId="0" xfId="0" applyFont="1" applyFill="1"/>
    <xf numFmtId="0" fontId="6" fillId="0" borderId="37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39" xfId="0" applyFont="1" applyFill="1" applyBorder="1" applyAlignment="1">
      <alignment horizontal="center" vertical="center"/>
    </xf>
    <xf numFmtId="0" fontId="6" fillId="0" borderId="41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44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47" xfId="0" applyFont="1" applyFill="1" applyBorder="1" applyAlignment="1">
      <alignment horizontal="center" vertical="center"/>
    </xf>
    <xf numFmtId="0" fontId="6" fillId="0" borderId="42" xfId="0" applyFont="1" applyFill="1" applyBorder="1" applyAlignment="1">
      <alignment horizontal="center" vertical="center"/>
    </xf>
    <xf numFmtId="0" fontId="6" fillId="0" borderId="48" xfId="0" applyFont="1" applyFill="1" applyBorder="1" applyAlignment="1">
      <alignment horizontal="center" vertical="center"/>
    </xf>
    <xf numFmtId="0" fontId="6" fillId="0" borderId="42" xfId="0" applyFont="1" applyFill="1" applyBorder="1" applyAlignment="1">
      <alignment horizontal="center"/>
    </xf>
    <xf numFmtId="0" fontId="6" fillId="0" borderId="57" xfId="0" applyFont="1" applyFill="1" applyBorder="1" applyAlignment="1">
      <alignment horizontal="center" vertical="center"/>
    </xf>
    <xf numFmtId="0" fontId="7" fillId="0" borderId="0" xfId="0" applyFont="1" applyFill="1"/>
    <xf numFmtId="0" fontId="6" fillId="0" borderId="59" xfId="0" applyFont="1" applyFill="1" applyBorder="1" applyAlignment="1">
      <alignment horizontal="center" vertical="center"/>
    </xf>
    <xf numFmtId="0" fontId="6" fillId="0" borderId="37" xfId="0" applyFont="1" applyFill="1" applyBorder="1" applyAlignment="1">
      <alignment horizontal="center"/>
    </xf>
    <xf numFmtId="0" fontId="6" fillId="0" borderId="48" xfId="0" applyFont="1" applyFill="1" applyBorder="1" applyAlignment="1">
      <alignment horizontal="center"/>
    </xf>
    <xf numFmtId="0" fontId="6" fillId="0" borderId="39" xfId="0" applyFont="1" applyFill="1" applyBorder="1" applyAlignment="1">
      <alignment horizontal="center"/>
    </xf>
    <xf numFmtId="0" fontId="6" fillId="0" borderId="41" xfId="0" applyFont="1" applyFill="1" applyBorder="1" applyAlignment="1">
      <alignment horizontal="center"/>
    </xf>
    <xf numFmtId="0" fontId="6" fillId="0" borderId="62" xfId="0" applyFont="1" applyFill="1" applyBorder="1" applyAlignment="1">
      <alignment horizontal="center" vertical="center"/>
    </xf>
    <xf numFmtId="0" fontId="6" fillId="0" borderId="66" xfId="0" applyFont="1" applyFill="1" applyBorder="1" applyAlignment="1">
      <alignment horizontal="center" vertical="center"/>
    </xf>
    <xf numFmtId="0" fontId="1" fillId="0" borderId="66" xfId="0" applyFont="1" applyFill="1" applyBorder="1" applyAlignment="1">
      <alignment horizontal="center" vertical="center"/>
    </xf>
    <xf numFmtId="0" fontId="1" fillId="0" borderId="67" xfId="0" applyFont="1" applyFill="1" applyBorder="1" applyAlignment="1">
      <alignment horizontal="center" vertical="center"/>
    </xf>
    <xf numFmtId="0" fontId="1" fillId="0" borderId="68" xfId="0" applyFont="1" applyFill="1" applyBorder="1" applyAlignment="1">
      <alignment horizontal="center" vertical="center"/>
    </xf>
    <xf numFmtId="0" fontId="1" fillId="0" borderId="64" xfId="0" applyFont="1" applyFill="1" applyBorder="1" applyAlignment="1">
      <alignment horizontal="center" vertical="center"/>
    </xf>
    <xf numFmtId="0" fontId="1" fillId="0" borderId="69" xfId="0" applyFont="1" applyFill="1" applyBorder="1" applyAlignment="1">
      <alignment horizontal="center" vertical="center"/>
    </xf>
    <xf numFmtId="0" fontId="6" fillId="0" borderId="67" xfId="0" applyFont="1" applyFill="1" applyBorder="1" applyAlignment="1">
      <alignment horizontal="center" vertical="center"/>
    </xf>
    <xf numFmtId="0" fontId="6" fillId="0" borderId="68" xfId="0" applyFont="1" applyFill="1" applyBorder="1" applyAlignment="1">
      <alignment horizontal="center" vertical="center"/>
    </xf>
    <xf numFmtId="0" fontId="1" fillId="0" borderId="45" xfId="0" applyFont="1" applyFill="1" applyBorder="1" applyAlignment="1">
      <alignment horizontal="center" vertical="center"/>
    </xf>
    <xf numFmtId="0" fontId="1" fillId="0" borderId="46" xfId="0" applyFont="1" applyFill="1" applyBorder="1" applyAlignment="1">
      <alignment horizontal="center" vertical="center"/>
    </xf>
    <xf numFmtId="0" fontId="1" fillId="0" borderId="71" xfId="0" applyFont="1" applyFill="1" applyBorder="1" applyAlignment="1">
      <alignment horizontal="center" vertical="center"/>
    </xf>
    <xf numFmtId="0" fontId="1" fillId="0" borderId="72" xfId="0" applyFont="1" applyFill="1" applyBorder="1" applyAlignment="1">
      <alignment horizontal="center" vertical="center"/>
    </xf>
    <xf numFmtId="0" fontId="1" fillId="0" borderId="44" xfId="0" applyFont="1" applyFill="1" applyBorder="1" applyAlignment="1">
      <alignment horizontal="center" vertical="center"/>
    </xf>
    <xf numFmtId="0" fontId="1" fillId="0" borderId="37" xfId="0" applyFont="1" applyFill="1" applyBorder="1" applyAlignment="1">
      <alignment horizontal="center" vertical="center"/>
    </xf>
    <xf numFmtId="0" fontId="1" fillId="0" borderId="48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6" fillId="2" borderId="73" xfId="0" applyFont="1" applyFill="1" applyBorder="1" applyAlignment="1">
      <alignment horizontal="center" vertical="center"/>
    </xf>
    <xf numFmtId="0" fontId="6" fillId="2" borderId="74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0" fillId="2" borderId="74" xfId="0" applyFill="1" applyBorder="1"/>
    <xf numFmtId="0" fontId="0" fillId="2" borderId="17" xfId="0" applyFill="1" applyBorder="1"/>
    <xf numFmtId="0" fontId="0" fillId="2" borderId="75" xfId="0" applyFill="1" applyBorder="1"/>
    <xf numFmtId="0" fontId="0" fillId="2" borderId="18" xfId="0" applyFill="1" applyBorder="1"/>
    <xf numFmtId="0" fontId="0" fillId="2" borderId="73" xfId="0" applyFill="1" applyBorder="1"/>
    <xf numFmtId="0" fontId="7" fillId="2" borderId="63" xfId="0" applyFont="1" applyFill="1" applyBorder="1"/>
    <xf numFmtId="0" fontId="6" fillId="2" borderId="6" xfId="0" applyFont="1" applyFill="1" applyBorder="1" applyAlignment="1">
      <alignment horizontal="center" vertical="center"/>
    </xf>
    <xf numFmtId="0" fontId="6" fillId="2" borderId="45" xfId="0" applyFont="1" applyFill="1" applyBorder="1" applyAlignment="1">
      <alignment horizontal="center" vertical="center"/>
    </xf>
    <xf numFmtId="0" fontId="6" fillId="2" borderId="46" xfId="0" applyFont="1" applyFill="1" applyBorder="1" applyAlignment="1">
      <alignment horizontal="center" vertical="center"/>
    </xf>
    <xf numFmtId="0" fontId="6" fillId="2" borderId="48" xfId="0" applyFont="1" applyFill="1" applyBorder="1" applyAlignment="1">
      <alignment horizontal="center" vertical="center"/>
    </xf>
    <xf numFmtId="0" fontId="6" fillId="2" borderId="37" xfId="0" applyFont="1" applyFill="1" applyBorder="1" applyAlignment="1">
      <alignment horizontal="center" vertical="center"/>
    </xf>
    <xf numFmtId="0" fontId="7" fillId="2" borderId="0" xfId="0" applyFont="1" applyFill="1"/>
    <xf numFmtId="0" fontId="6" fillId="2" borderId="77" xfId="0" applyFont="1" applyFill="1" applyBorder="1" applyAlignment="1">
      <alignment horizontal="center" vertical="center"/>
    </xf>
    <xf numFmtId="0" fontId="6" fillId="2" borderId="78" xfId="0" applyFont="1" applyFill="1" applyBorder="1" applyAlignment="1">
      <alignment horizontal="center" vertical="center"/>
    </xf>
    <xf numFmtId="0" fontId="1" fillId="0" borderId="65" xfId="0" applyFont="1" applyFill="1" applyBorder="1" applyAlignment="1">
      <alignment horizontal="center" vertical="center"/>
    </xf>
    <xf numFmtId="1" fontId="1" fillId="2" borderId="65" xfId="0" applyNumberFormat="1" applyFont="1" applyFill="1" applyBorder="1" applyAlignment="1">
      <alignment horizontal="center" vertical="center"/>
    </xf>
    <xf numFmtId="1" fontId="1" fillId="2" borderId="64" xfId="0" applyNumberFormat="1" applyFont="1" applyFill="1" applyBorder="1" applyAlignment="1">
      <alignment horizontal="center" vertical="center"/>
    </xf>
    <xf numFmtId="1" fontId="1" fillId="0" borderId="80" xfId="0" applyNumberFormat="1" applyFont="1" applyFill="1" applyBorder="1" applyAlignment="1">
      <alignment horizontal="center" vertical="center"/>
    </xf>
    <xf numFmtId="1" fontId="1" fillId="0" borderId="81" xfId="0" applyNumberFormat="1" applyFont="1" applyFill="1" applyBorder="1" applyAlignment="1">
      <alignment horizontal="center" vertical="center"/>
    </xf>
    <xf numFmtId="1" fontId="1" fillId="0" borderId="65" xfId="0" applyNumberFormat="1" applyFont="1" applyFill="1" applyBorder="1" applyAlignment="1">
      <alignment horizontal="center" vertical="center"/>
    </xf>
    <xf numFmtId="1" fontId="1" fillId="0" borderId="82" xfId="0" applyNumberFormat="1" applyFont="1" applyFill="1" applyBorder="1" applyAlignment="1">
      <alignment horizontal="center" vertical="center"/>
    </xf>
    <xf numFmtId="0" fontId="7" fillId="0" borderId="63" xfId="0" applyFont="1" applyBorder="1"/>
    <xf numFmtId="0" fontId="7" fillId="0" borderId="6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0" fontId="10" fillId="0" borderId="47" xfId="0" applyFont="1" applyFill="1" applyBorder="1" applyAlignment="1">
      <alignment horizontal="center" vertical="center"/>
    </xf>
    <xf numFmtId="0" fontId="10" fillId="0" borderId="13" xfId="0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7" fillId="0" borderId="47" xfId="0" applyFont="1" applyFill="1" applyBorder="1" applyAlignment="1">
      <alignment horizontal="center" vertical="center"/>
    </xf>
    <xf numFmtId="0" fontId="7" fillId="0" borderId="46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center"/>
    </xf>
    <xf numFmtId="0" fontId="10" fillId="0" borderId="46" xfId="0" applyFont="1" applyFill="1" applyBorder="1" applyAlignment="1">
      <alignment horizontal="center" vertical="center"/>
    </xf>
    <xf numFmtId="0" fontId="7" fillId="0" borderId="45" xfId="0" applyFont="1" applyFill="1" applyBorder="1" applyAlignment="1">
      <alignment horizontal="center" vertical="center"/>
    </xf>
    <xf numFmtId="0" fontId="7" fillId="0" borderId="83" xfId="0" applyFont="1" applyFill="1" applyBorder="1" applyAlignment="1">
      <alignment horizontal="center" vertical="center"/>
    </xf>
    <xf numFmtId="0" fontId="7" fillId="0" borderId="84" xfId="0" applyFont="1" applyFill="1" applyBorder="1" applyAlignment="1">
      <alignment horizontal="center" vertical="center"/>
    </xf>
    <xf numFmtId="0" fontId="7" fillId="0" borderId="85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65" xfId="0" applyFont="1" applyFill="1" applyBorder="1" applyAlignment="1">
      <alignment horizontal="center" vertical="center"/>
    </xf>
    <xf numFmtId="0" fontId="7" fillId="0" borderId="86" xfId="0" applyFont="1" applyFill="1" applyBorder="1" applyAlignment="1">
      <alignment vertical="center"/>
    </xf>
    <xf numFmtId="0" fontId="10" fillId="0" borderId="69" xfId="0" applyFont="1" applyFill="1" applyBorder="1" applyAlignment="1">
      <alignment horizontal="center" vertical="center"/>
    </xf>
    <xf numFmtId="0" fontId="10" fillId="0" borderId="67" xfId="0" applyFont="1" applyFill="1" applyBorder="1" applyAlignment="1">
      <alignment horizontal="center" vertical="center"/>
    </xf>
    <xf numFmtId="0" fontId="10" fillId="0" borderId="68" xfId="0" applyFont="1" applyFill="1" applyBorder="1" applyAlignment="1">
      <alignment horizontal="center" vertical="center"/>
    </xf>
    <xf numFmtId="0" fontId="10" fillId="0" borderId="65" xfId="0" applyFont="1" applyFill="1" applyBorder="1" applyAlignment="1">
      <alignment horizontal="center" vertical="center"/>
    </xf>
    <xf numFmtId="0" fontId="10" fillId="0" borderId="86" xfId="0" applyFont="1" applyFill="1" applyBorder="1" applyAlignment="1">
      <alignment horizontal="center" vertical="center"/>
    </xf>
    <xf numFmtId="0" fontId="7" fillId="0" borderId="69" xfId="0" applyFont="1" applyFill="1" applyBorder="1" applyAlignment="1">
      <alignment horizontal="center" vertical="center"/>
    </xf>
    <xf numFmtId="0" fontId="7" fillId="0" borderId="67" xfId="0" applyFont="1" applyFill="1" applyBorder="1" applyAlignment="1">
      <alignment horizontal="center" vertical="center"/>
    </xf>
    <xf numFmtId="0" fontId="1" fillId="0" borderId="63" xfId="0" applyFont="1" applyFill="1" applyBorder="1" applyAlignment="1">
      <alignment horizontal="center" vertical="center"/>
    </xf>
    <xf numFmtId="0" fontId="7" fillId="0" borderId="66" xfId="0" applyFont="1" applyFill="1" applyBorder="1" applyAlignment="1">
      <alignment horizontal="center" vertical="center"/>
    </xf>
    <xf numFmtId="0" fontId="7" fillId="0" borderId="87" xfId="0" applyFont="1" applyFill="1" applyBorder="1" applyAlignment="1">
      <alignment horizontal="center" vertical="center"/>
    </xf>
    <xf numFmtId="0" fontId="7" fillId="0" borderId="88" xfId="0" applyFont="1" applyFill="1" applyBorder="1" applyAlignment="1">
      <alignment horizontal="center" vertical="center"/>
    </xf>
    <xf numFmtId="0" fontId="7" fillId="0" borderId="89" xfId="0" applyFont="1" applyFill="1" applyBorder="1" applyAlignment="1">
      <alignment horizontal="center" vertical="center"/>
    </xf>
    <xf numFmtId="0" fontId="7" fillId="0" borderId="86" xfId="0" applyFont="1" applyFill="1" applyBorder="1" applyAlignment="1">
      <alignment horizontal="center" vertical="center"/>
    </xf>
    <xf numFmtId="0" fontId="7" fillId="0" borderId="63" xfId="0" applyFont="1" applyFill="1" applyBorder="1"/>
    <xf numFmtId="1" fontId="7" fillId="0" borderId="6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vertical="center"/>
    </xf>
    <xf numFmtId="1" fontId="10" fillId="0" borderId="46" xfId="0" applyNumberFormat="1" applyFont="1" applyFill="1" applyBorder="1" applyAlignment="1">
      <alignment horizontal="center" vertical="center"/>
    </xf>
    <xf numFmtId="1" fontId="10" fillId="0" borderId="48" xfId="0" applyNumberFormat="1" applyFont="1" applyFill="1" applyBorder="1" applyAlignment="1">
      <alignment horizontal="center" vertical="center"/>
    </xf>
    <xf numFmtId="1" fontId="10" fillId="0" borderId="6" xfId="0" applyNumberFormat="1" applyFont="1" applyFill="1" applyBorder="1" applyAlignment="1">
      <alignment horizontal="center" vertical="center"/>
    </xf>
    <xf numFmtId="1" fontId="10" fillId="0" borderId="83" xfId="0" applyNumberFormat="1" applyFont="1" applyFill="1" applyBorder="1" applyAlignment="1">
      <alignment horizontal="center" vertical="center"/>
    </xf>
    <xf numFmtId="1" fontId="10" fillId="0" borderId="84" xfId="0" applyNumberFormat="1" applyFont="1" applyFill="1" applyBorder="1" applyAlignment="1">
      <alignment horizontal="center" vertical="center"/>
    </xf>
    <xf numFmtId="1" fontId="10" fillId="0" borderId="85" xfId="0" applyNumberFormat="1" applyFont="1" applyFill="1" applyBorder="1" applyAlignment="1">
      <alignment horizontal="center" vertical="center"/>
    </xf>
    <xf numFmtId="0" fontId="10" fillId="0" borderId="85" xfId="0" applyFont="1" applyFill="1" applyBorder="1" applyAlignment="1">
      <alignment horizontal="center" vertical="center"/>
    </xf>
    <xf numFmtId="0" fontId="10" fillId="0" borderId="65" xfId="0" applyFont="1" applyFill="1" applyBorder="1" applyAlignment="1">
      <alignment vertical="center"/>
    </xf>
    <xf numFmtId="0" fontId="10" fillId="0" borderId="86" xfId="0" applyFont="1" applyFill="1" applyBorder="1" applyAlignment="1">
      <alignment vertical="center"/>
    </xf>
    <xf numFmtId="0" fontId="10" fillId="0" borderId="87" xfId="0" applyFont="1" applyFill="1" applyBorder="1" applyAlignment="1">
      <alignment horizontal="center" vertical="center"/>
    </xf>
    <xf numFmtId="0" fontId="10" fillId="0" borderId="88" xfId="0" applyFont="1" applyFill="1" applyBorder="1" applyAlignment="1">
      <alignment horizontal="center" vertical="center"/>
    </xf>
    <xf numFmtId="0" fontId="10" fillId="0" borderId="89" xfId="0" applyFont="1" applyFill="1" applyBorder="1" applyAlignment="1">
      <alignment horizontal="center" vertical="center"/>
    </xf>
    <xf numFmtId="0" fontId="11" fillId="0" borderId="90" xfId="0" applyFont="1" applyFill="1" applyBorder="1" applyAlignment="1">
      <alignment vertical="center"/>
    </xf>
    <xf numFmtId="0" fontId="11" fillId="0" borderId="91" xfId="0" applyFont="1" applyFill="1" applyBorder="1" applyAlignment="1">
      <alignment vertical="center"/>
    </xf>
    <xf numFmtId="0" fontId="11" fillId="0" borderId="92" xfId="0" applyFont="1" applyFill="1" applyBorder="1" applyAlignment="1">
      <alignment vertical="center"/>
    </xf>
    <xf numFmtId="0" fontId="11" fillId="0" borderId="93" xfId="0" applyFont="1" applyFill="1" applyBorder="1" applyAlignment="1">
      <alignment horizontal="center" vertical="center"/>
    </xf>
    <xf numFmtId="2" fontId="11" fillId="0" borderId="92" xfId="0" applyNumberFormat="1" applyFont="1" applyFill="1" applyBorder="1" applyAlignment="1">
      <alignment horizontal="center" vertical="center"/>
    </xf>
    <xf numFmtId="0" fontId="10" fillId="0" borderId="94" xfId="0" applyFont="1" applyFill="1" applyBorder="1" applyAlignment="1">
      <alignment horizontal="center" vertical="center"/>
    </xf>
    <xf numFmtId="164" fontId="11" fillId="0" borderId="95" xfId="0" applyNumberFormat="1" applyFont="1" applyFill="1" applyBorder="1" applyAlignment="1">
      <alignment horizontal="center" vertical="center"/>
    </xf>
    <xf numFmtId="0" fontId="10" fillId="0" borderId="95" xfId="0" applyFont="1" applyFill="1" applyBorder="1" applyAlignment="1">
      <alignment horizontal="center" vertical="center"/>
    </xf>
    <xf numFmtId="0" fontId="10" fillId="0" borderId="96" xfId="0" applyFont="1" applyFill="1" applyBorder="1" applyAlignment="1">
      <alignment horizontal="center" vertical="center"/>
    </xf>
    <xf numFmtId="0" fontId="10" fillId="0" borderId="93" xfId="0" applyFont="1" applyFill="1" applyBorder="1" applyAlignment="1">
      <alignment horizontal="center" vertical="center"/>
    </xf>
    <xf numFmtId="0" fontId="10" fillId="0" borderId="92" xfId="0" applyFont="1" applyFill="1" applyBorder="1" applyAlignment="1">
      <alignment horizontal="center" vertical="center"/>
    </xf>
    <xf numFmtId="0" fontId="10" fillId="0" borderId="97" xfId="0" applyFont="1" applyFill="1" applyBorder="1" applyAlignment="1">
      <alignment horizontal="center" vertical="center"/>
    </xf>
    <xf numFmtId="0" fontId="6" fillId="0" borderId="94" xfId="0" applyFont="1" applyFill="1" applyBorder="1" applyAlignment="1">
      <alignment horizontal="center" vertical="center"/>
    </xf>
    <xf numFmtId="164" fontId="7" fillId="0" borderId="97" xfId="0" applyNumberFormat="1" applyFont="1" applyFill="1" applyBorder="1" applyAlignment="1">
      <alignment horizontal="center" vertical="center"/>
    </xf>
    <xf numFmtId="164" fontId="7" fillId="0" borderId="91" xfId="0" applyNumberFormat="1" applyFont="1" applyFill="1" applyBorder="1" applyAlignment="1">
      <alignment horizontal="center" vertical="center"/>
    </xf>
    <xf numFmtId="0" fontId="6" fillId="0" borderId="91" xfId="0" applyFont="1" applyFill="1" applyBorder="1" applyAlignment="1">
      <alignment horizontal="center" vertical="center"/>
    </xf>
    <xf numFmtId="0" fontId="1" fillId="0" borderId="93" xfId="0" applyFont="1" applyFill="1" applyBorder="1" applyAlignment="1">
      <alignment horizontal="center" vertical="center"/>
    </xf>
    <xf numFmtId="0" fontId="1" fillId="0" borderId="91" xfId="0" applyFont="1" applyFill="1" applyBorder="1" applyAlignment="1">
      <alignment horizontal="center" vertical="center"/>
    </xf>
    <xf numFmtId="0" fontId="7" fillId="0" borderId="94" xfId="0" applyFont="1" applyFill="1" applyBorder="1" applyAlignment="1">
      <alignment horizontal="center" vertical="center"/>
    </xf>
    <xf numFmtId="164" fontId="7" fillId="0" borderId="95" xfId="0" applyNumberFormat="1" applyFont="1" applyFill="1" applyBorder="1" applyAlignment="1">
      <alignment horizontal="center" vertical="center"/>
    </xf>
    <xf numFmtId="0" fontId="7" fillId="0" borderId="98" xfId="0" applyFont="1" applyFill="1" applyBorder="1" applyAlignment="1">
      <alignment horizontal="center" vertical="center"/>
    </xf>
    <xf numFmtId="0" fontId="7" fillId="0" borderId="99" xfId="0" applyFont="1" applyFill="1" applyBorder="1" applyAlignment="1">
      <alignment horizontal="center" vertical="center"/>
    </xf>
    <xf numFmtId="0" fontId="7" fillId="0" borderId="100" xfId="0" applyFont="1" applyFill="1" applyBorder="1" applyAlignment="1">
      <alignment horizontal="center" vertical="center"/>
    </xf>
    <xf numFmtId="0" fontId="7" fillId="0" borderId="93" xfId="0" applyFont="1" applyFill="1" applyBorder="1" applyAlignment="1">
      <alignment horizontal="center" vertical="center"/>
    </xf>
    <xf numFmtId="0" fontId="7" fillId="0" borderId="92" xfId="0" applyFont="1" applyFill="1" applyBorder="1" applyAlignment="1">
      <alignment horizontal="center" vertical="center"/>
    </xf>
    <xf numFmtId="0" fontId="11" fillId="0" borderId="97" xfId="0" applyFont="1" applyFill="1" applyBorder="1" applyAlignment="1">
      <alignment horizontal="center" vertical="center"/>
    </xf>
    <xf numFmtId="164" fontId="11" fillId="0" borderId="97" xfId="0" applyNumberFormat="1" applyFont="1" applyFill="1" applyBorder="1" applyAlignment="1">
      <alignment horizontal="center" vertical="center"/>
    </xf>
    <xf numFmtId="0" fontId="10" fillId="0" borderId="100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1" fillId="5" borderId="101" xfId="0" applyFont="1" applyFill="1" applyBorder="1" applyAlignment="1">
      <alignment horizontal="center"/>
    </xf>
    <xf numFmtId="0" fontId="13" fillId="5" borderId="0" xfId="0" applyFont="1" applyFill="1" applyAlignment="1">
      <alignment horizontal="center"/>
    </xf>
    <xf numFmtId="0" fontId="14" fillId="5" borderId="0" xfId="0" applyFont="1" applyFill="1" applyAlignment="1">
      <alignment horizontal="center"/>
    </xf>
    <xf numFmtId="0" fontId="15" fillId="5" borderId="101" xfId="0" applyFont="1" applyFill="1" applyBorder="1" applyAlignment="1">
      <alignment horizontal="center"/>
    </xf>
    <xf numFmtId="0" fontId="16" fillId="5" borderId="101" xfId="0" applyFont="1" applyFill="1" applyBorder="1" applyAlignment="1">
      <alignment horizontal="center"/>
    </xf>
    <xf numFmtId="0" fontId="17" fillId="5" borderId="101" xfId="0" applyFont="1" applyFill="1" applyBorder="1" applyAlignment="1">
      <alignment horizontal="center"/>
    </xf>
    <xf numFmtId="0" fontId="18" fillId="0" borderId="0" xfId="0" applyFont="1" applyFill="1" applyAlignment="1">
      <alignment horizontal="center"/>
    </xf>
    <xf numFmtId="0" fontId="14" fillId="0" borderId="0" xfId="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20" fillId="0" borderId="0" xfId="0" applyFont="1" applyFill="1" applyBorder="1" applyAlignment="1">
      <alignment horizontal="center"/>
    </xf>
    <xf numFmtId="0" fontId="20" fillId="0" borderId="0" xfId="0" applyFont="1" applyBorder="1" applyAlignment="1">
      <alignment horizontal="center"/>
    </xf>
    <xf numFmtId="0" fontId="20" fillId="0" borderId="0" xfId="0" applyFont="1" applyBorder="1" applyAlignment="1">
      <alignment vertical="center"/>
    </xf>
    <xf numFmtId="0" fontId="0" fillId="0" borderId="0" xfId="0" applyFont="1" applyBorder="1" applyAlignment="1">
      <alignment horizontal="center"/>
    </xf>
    <xf numFmtId="0" fontId="0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Border="1"/>
    <xf numFmtId="0" fontId="0" fillId="0" borderId="0" xfId="2" applyFont="1"/>
    <xf numFmtId="0" fontId="0" fillId="5" borderId="0" xfId="2" applyFont="1" applyFill="1" applyBorder="1"/>
    <xf numFmtId="0" fontId="4" fillId="2" borderId="0" xfId="0" applyFont="1" applyFill="1" applyBorder="1" applyAlignment="1">
      <alignment horizontal="center" vertical="center" textRotation="90"/>
    </xf>
    <xf numFmtId="0" fontId="5" fillId="2" borderId="114" xfId="0" applyFont="1" applyFill="1" applyBorder="1" applyAlignment="1">
      <alignment horizontal="center" vertical="center" textRotation="255"/>
    </xf>
    <xf numFmtId="0" fontId="0" fillId="2" borderId="0" xfId="0" applyFont="1" applyFill="1" applyBorder="1" applyAlignment="1">
      <alignment horizontal="center" vertical="center"/>
    </xf>
    <xf numFmtId="0" fontId="5" fillId="2" borderId="126" xfId="0" applyFont="1" applyFill="1" applyBorder="1" applyAlignment="1">
      <alignment horizontal="center" vertical="center" textRotation="255"/>
    </xf>
    <xf numFmtId="0" fontId="5" fillId="2" borderId="47" xfId="0" applyFont="1" applyFill="1" applyBorder="1" applyAlignment="1">
      <alignment horizontal="center" vertical="center" textRotation="255"/>
    </xf>
    <xf numFmtId="0" fontId="4" fillId="3" borderId="6" xfId="0" applyFont="1" applyFill="1" applyBorder="1" applyAlignment="1" applyProtection="1">
      <alignment horizontal="center" textRotation="90"/>
      <protection locked="0"/>
    </xf>
    <xf numFmtId="0" fontId="4" fillId="3" borderId="0" xfId="0" applyFont="1" applyFill="1" applyBorder="1" applyAlignment="1" applyProtection="1">
      <alignment horizontal="center" textRotation="90"/>
      <protection locked="0"/>
    </xf>
    <xf numFmtId="0" fontId="6" fillId="0" borderId="134" xfId="0" applyFont="1" applyFill="1" applyBorder="1" applyAlignment="1">
      <alignment horizontal="center" vertical="center"/>
    </xf>
    <xf numFmtId="0" fontId="1" fillId="0" borderId="136" xfId="0" applyFont="1" applyFill="1" applyBorder="1" applyAlignment="1">
      <alignment horizontal="center" vertical="center"/>
    </xf>
    <xf numFmtId="0" fontId="6" fillId="0" borderId="139" xfId="0" applyFont="1" applyFill="1" applyBorder="1" applyAlignment="1">
      <alignment horizontal="center"/>
    </xf>
    <xf numFmtId="0" fontId="6" fillId="0" borderId="137" xfId="0" applyFont="1" applyFill="1" applyBorder="1" applyAlignment="1">
      <alignment horizontal="center" vertical="center"/>
    </xf>
    <xf numFmtId="0" fontId="6" fillId="0" borderId="59" xfId="0" applyFont="1" applyFill="1" applyBorder="1" applyAlignment="1">
      <alignment horizontal="center"/>
    </xf>
    <xf numFmtId="0" fontId="6" fillId="0" borderId="138" xfId="0" applyFont="1" applyFill="1" applyBorder="1" applyAlignment="1">
      <alignment horizontal="center" vertical="center"/>
    </xf>
    <xf numFmtId="0" fontId="6" fillId="0" borderId="47" xfId="0" applyFont="1" applyFill="1" applyBorder="1" applyAlignment="1">
      <alignment horizontal="center"/>
    </xf>
    <xf numFmtId="0" fontId="1" fillId="0" borderId="114" xfId="0" applyFont="1" applyFill="1" applyBorder="1" applyAlignment="1">
      <alignment horizontal="center" vertical="center"/>
    </xf>
    <xf numFmtId="0" fontId="6" fillId="0" borderId="141" xfId="0" applyFont="1" applyFill="1" applyBorder="1" applyAlignment="1">
      <alignment horizontal="center" vertical="center"/>
    </xf>
    <xf numFmtId="0" fontId="1" fillId="0" borderId="147" xfId="0" applyFont="1" applyFill="1" applyBorder="1" applyAlignment="1">
      <alignment horizontal="center" vertical="center"/>
    </xf>
    <xf numFmtId="0" fontId="1" fillId="0" borderId="145" xfId="0" applyFont="1" applyFill="1" applyBorder="1" applyAlignment="1">
      <alignment horizontal="center" vertical="center"/>
    </xf>
    <xf numFmtId="0" fontId="1" fillId="0" borderId="146" xfId="0" applyFont="1" applyFill="1" applyBorder="1" applyAlignment="1">
      <alignment horizontal="center" vertical="center"/>
    </xf>
    <xf numFmtId="0" fontId="1" fillId="0" borderId="143" xfId="0" applyFont="1" applyFill="1" applyBorder="1" applyAlignment="1">
      <alignment horizontal="center" vertical="center"/>
    </xf>
    <xf numFmtId="0" fontId="1" fillId="0" borderId="131" xfId="0" applyFont="1" applyFill="1" applyBorder="1" applyAlignment="1">
      <alignment horizontal="center" vertical="center"/>
    </xf>
    <xf numFmtId="0" fontId="1" fillId="0" borderId="132" xfId="0" applyFont="1" applyFill="1" applyBorder="1" applyAlignment="1">
      <alignment horizontal="center" vertical="center"/>
    </xf>
    <xf numFmtId="0" fontId="1" fillId="0" borderId="144" xfId="0" applyFont="1" applyFill="1" applyBorder="1" applyAlignment="1">
      <alignment horizontal="center" vertical="center"/>
    </xf>
    <xf numFmtId="0" fontId="1" fillId="0" borderId="150" xfId="0" applyFont="1" applyFill="1" applyBorder="1" applyAlignment="1">
      <alignment horizontal="center" vertical="center"/>
    </xf>
    <xf numFmtId="0" fontId="6" fillId="0" borderId="109" xfId="0" applyFont="1" applyFill="1" applyBorder="1" applyAlignment="1">
      <alignment horizontal="center" vertical="center"/>
    </xf>
    <xf numFmtId="0" fontId="1" fillId="0" borderId="120" xfId="0" applyFont="1" applyFill="1" applyBorder="1" applyAlignment="1">
      <alignment horizontal="center" vertical="center"/>
    </xf>
    <xf numFmtId="0" fontId="6" fillId="0" borderId="141" xfId="0" applyFont="1" applyFill="1" applyBorder="1" applyAlignment="1">
      <alignment horizontal="center"/>
    </xf>
    <xf numFmtId="0" fontId="6" fillId="0" borderId="49" xfId="0" applyFont="1" applyFill="1" applyBorder="1" applyAlignment="1">
      <alignment horizontal="center"/>
    </xf>
    <xf numFmtId="0" fontId="6" fillId="0" borderId="28" xfId="0" applyFont="1" applyFill="1" applyBorder="1" applyAlignment="1">
      <alignment horizontal="center" vertical="center"/>
    </xf>
    <xf numFmtId="0" fontId="6" fillId="0" borderId="69" xfId="0" applyFont="1" applyFill="1" applyBorder="1" applyAlignment="1">
      <alignment horizontal="center" vertical="center"/>
    </xf>
    <xf numFmtId="0" fontId="5" fillId="2" borderId="37" xfId="0" applyFont="1" applyFill="1" applyBorder="1" applyAlignment="1">
      <alignment horizontal="center" vertical="center" textRotation="255"/>
    </xf>
    <xf numFmtId="0" fontId="5" fillId="2" borderId="48" xfId="0" applyFont="1" applyFill="1" applyBorder="1" applyAlignment="1">
      <alignment horizontal="center" vertical="center" textRotation="90"/>
    </xf>
    <xf numFmtId="0" fontId="6" fillId="2" borderId="111" xfId="0" applyFont="1" applyFill="1" applyBorder="1" applyAlignment="1">
      <alignment horizontal="center" vertical="center"/>
    </xf>
    <xf numFmtId="0" fontId="6" fillId="2" borderId="44" xfId="0" applyFont="1" applyFill="1" applyBorder="1" applyAlignment="1">
      <alignment horizontal="center" vertical="center"/>
    </xf>
    <xf numFmtId="0" fontId="1" fillId="0" borderId="47" xfId="0" applyFont="1" applyFill="1" applyBorder="1" applyAlignment="1">
      <alignment horizontal="center" vertical="center"/>
    </xf>
    <xf numFmtId="1" fontId="1" fillId="0" borderId="161" xfId="0" applyNumberFormat="1" applyFont="1" applyFill="1" applyBorder="1" applyAlignment="1">
      <alignment horizontal="center" vertical="center"/>
    </xf>
    <xf numFmtId="0" fontId="1" fillId="0" borderId="166" xfId="0" applyFont="1" applyFill="1" applyBorder="1" applyAlignment="1">
      <alignment horizontal="center" vertical="center"/>
    </xf>
    <xf numFmtId="0" fontId="6" fillId="0" borderId="77" xfId="0" applyFont="1" applyFill="1" applyBorder="1" applyAlignment="1">
      <alignment horizontal="center" vertical="center"/>
    </xf>
    <xf numFmtId="0" fontId="1" fillId="0" borderId="126" xfId="0" applyFont="1" applyFill="1" applyBorder="1" applyAlignment="1">
      <alignment horizontal="center" vertical="center"/>
    </xf>
    <xf numFmtId="0" fontId="1" fillId="0" borderId="167" xfId="0" applyFont="1" applyFill="1" applyBorder="1" applyAlignment="1">
      <alignment horizontal="center" vertical="center"/>
    </xf>
    <xf numFmtId="0" fontId="1" fillId="0" borderId="77" xfId="0" applyFont="1" applyFill="1" applyBorder="1" applyAlignment="1">
      <alignment horizontal="center" vertical="center"/>
    </xf>
    <xf numFmtId="0" fontId="6" fillId="0" borderId="78" xfId="0" applyFont="1" applyFill="1" applyBorder="1" applyAlignment="1">
      <alignment horizontal="center" vertical="center"/>
    </xf>
    <xf numFmtId="0" fontId="23" fillId="5" borderId="129" xfId="2" applyFont="1" applyFill="1" applyBorder="1" applyAlignment="1">
      <alignment horizontal="center" vertical="center"/>
    </xf>
    <xf numFmtId="0" fontId="6" fillId="0" borderId="186" xfId="1" applyFont="1" applyFill="1" applyBorder="1" applyAlignment="1">
      <alignment horizontal="center" vertical="center"/>
    </xf>
    <xf numFmtId="0" fontId="6" fillId="0" borderId="188" xfId="1" applyFont="1" applyFill="1" applyBorder="1" applyAlignment="1">
      <alignment horizontal="center" vertical="center"/>
    </xf>
    <xf numFmtId="0" fontId="0" fillId="0" borderId="188" xfId="0" applyBorder="1"/>
    <xf numFmtId="0" fontId="6" fillId="0" borderId="190" xfId="1" applyFont="1" applyFill="1" applyBorder="1" applyAlignment="1">
      <alignment horizontal="center" vertical="center"/>
    </xf>
    <xf numFmtId="0" fontId="23" fillId="5" borderId="227" xfId="0" applyFont="1" applyFill="1" applyBorder="1" applyAlignment="1">
      <alignment horizontal="center" vertical="center"/>
    </xf>
    <xf numFmtId="0" fontId="23" fillId="0" borderId="228" xfId="0" applyFont="1" applyFill="1" applyBorder="1" applyAlignment="1">
      <alignment horizontal="center" vertical="center"/>
    </xf>
    <xf numFmtId="0" fontId="23" fillId="5" borderId="228" xfId="0" applyFont="1" applyFill="1" applyBorder="1" applyAlignment="1">
      <alignment horizontal="center" vertical="center"/>
    </xf>
    <xf numFmtId="0" fontId="23" fillId="5" borderId="229" xfId="0" applyFont="1" applyFill="1" applyBorder="1" applyAlignment="1">
      <alignment horizontal="center" vertical="center"/>
    </xf>
    <xf numFmtId="0" fontId="23" fillId="5" borderId="127" xfId="2" applyFont="1" applyFill="1" applyBorder="1" applyAlignment="1">
      <alignment horizontal="center" vertical="center"/>
    </xf>
    <xf numFmtId="0" fontId="23" fillId="5" borderId="128" xfId="2" applyFont="1" applyFill="1" applyBorder="1" applyAlignment="1">
      <alignment horizontal="center" vertical="center"/>
    </xf>
    <xf numFmtId="0" fontId="23" fillId="6" borderId="227" xfId="2" applyFont="1" applyFill="1" applyBorder="1" applyAlignment="1">
      <alignment horizontal="center" vertical="center"/>
    </xf>
    <xf numFmtId="0" fontId="23" fillId="6" borderId="228" xfId="2" applyFont="1" applyFill="1" applyBorder="1" applyAlignment="1">
      <alignment horizontal="center" vertical="center"/>
    </xf>
    <xf numFmtId="0" fontId="23" fillId="6" borderId="229" xfId="2" applyFont="1" applyFill="1" applyBorder="1" applyAlignment="1">
      <alignment horizontal="center" vertical="center"/>
    </xf>
    <xf numFmtId="0" fontId="6" fillId="0" borderId="225" xfId="1" applyFont="1" applyFill="1" applyBorder="1" applyAlignment="1">
      <alignment horizontal="center" vertical="center"/>
    </xf>
    <xf numFmtId="0" fontId="6" fillId="0" borderId="224" xfId="1" applyFont="1" applyFill="1" applyBorder="1" applyAlignment="1">
      <alignment horizontal="center" vertical="center"/>
    </xf>
    <xf numFmtId="0" fontId="6" fillId="0" borderId="226" xfId="1" applyFont="1" applyFill="1" applyBorder="1" applyAlignment="1">
      <alignment horizontal="center" vertical="center"/>
    </xf>
    <xf numFmtId="0" fontId="23" fillId="5" borderId="127" xfId="0" applyFont="1" applyFill="1" applyBorder="1" applyAlignment="1">
      <alignment horizontal="center" vertical="center"/>
    </xf>
    <xf numFmtId="0" fontId="23" fillId="5" borderId="128" xfId="0" applyFont="1" applyFill="1" applyBorder="1" applyAlignment="1">
      <alignment horizontal="center" vertical="center"/>
    </xf>
    <xf numFmtId="0" fontId="23" fillId="5" borderId="129" xfId="0" applyFont="1" applyFill="1" applyBorder="1" applyAlignment="1">
      <alignment horizontal="center" vertical="center"/>
    </xf>
    <xf numFmtId="0" fontId="4" fillId="2" borderId="171" xfId="0" applyFont="1" applyFill="1" applyBorder="1" applyAlignment="1">
      <alignment horizontal="center" vertical="center" textRotation="255"/>
    </xf>
    <xf numFmtId="0" fontId="4" fillId="2" borderId="196" xfId="0" applyFont="1" applyFill="1" applyBorder="1" applyAlignment="1">
      <alignment horizontal="center" vertical="center" textRotation="255"/>
    </xf>
    <xf numFmtId="0" fontId="4" fillId="2" borderId="211" xfId="0" applyFont="1" applyFill="1" applyBorder="1" applyAlignment="1">
      <alignment horizontal="center" vertical="center" textRotation="255"/>
    </xf>
    <xf numFmtId="0" fontId="6" fillId="0" borderId="185" xfId="1" applyFont="1" applyFill="1" applyBorder="1" applyAlignment="1">
      <alignment horizontal="center" vertical="center"/>
    </xf>
    <xf numFmtId="0" fontId="6" fillId="0" borderId="187" xfId="1" applyFont="1" applyFill="1" applyBorder="1" applyAlignment="1">
      <alignment horizontal="center" vertical="center"/>
    </xf>
    <xf numFmtId="0" fontId="6" fillId="0" borderId="189" xfId="1" applyFont="1" applyFill="1" applyBorder="1" applyAlignment="1">
      <alignment horizontal="center" vertical="center"/>
    </xf>
    <xf numFmtId="0" fontId="6" fillId="2" borderId="233" xfId="0" applyFont="1" applyFill="1" applyBorder="1" applyAlignment="1">
      <alignment horizontal="center" vertical="center"/>
    </xf>
    <xf numFmtId="0" fontId="29" fillId="5" borderId="198" xfId="2" applyFont="1" applyFill="1" applyBorder="1" applyAlignment="1">
      <alignment vertical="center"/>
    </xf>
    <xf numFmtId="0" fontId="29" fillId="5" borderId="180" xfId="2" applyFont="1" applyFill="1" applyBorder="1" applyAlignment="1"/>
    <xf numFmtId="0" fontId="29" fillId="2" borderId="142" xfId="2" applyFont="1" applyFill="1" applyBorder="1"/>
    <xf numFmtId="0" fontId="29" fillId="2" borderId="117" xfId="2" applyFont="1" applyFill="1" applyBorder="1"/>
    <xf numFmtId="0" fontId="28" fillId="2" borderId="117" xfId="2" applyFont="1" applyFill="1" applyBorder="1" applyAlignment="1">
      <alignment horizontal="center"/>
    </xf>
    <xf numFmtId="0" fontId="28" fillId="2" borderId="198" xfId="2" applyFont="1" applyFill="1" applyBorder="1" applyAlignment="1">
      <alignment horizontal="center"/>
    </xf>
    <xf numFmtId="0" fontId="29" fillId="2" borderId="134" xfId="2" applyFont="1" applyFill="1" applyBorder="1" applyAlignment="1">
      <alignment horizontal="center" vertical="center"/>
    </xf>
    <xf numFmtId="0" fontId="28" fillId="2" borderId="0" xfId="2" applyFont="1" applyFill="1" applyBorder="1" applyAlignment="1">
      <alignment horizontal="center" vertical="center"/>
    </xf>
    <xf numFmtId="0" fontId="29" fillId="2" borderId="201" xfId="2" applyFont="1" applyFill="1" applyBorder="1" applyAlignment="1">
      <alignment horizontal="center" vertical="center"/>
    </xf>
    <xf numFmtId="0" fontId="28" fillId="2" borderId="126" xfId="2" applyFont="1" applyFill="1" applyBorder="1" applyAlignment="1">
      <alignment horizontal="center" vertical="center"/>
    </xf>
    <xf numFmtId="0" fontId="28" fillId="2" borderId="0" xfId="0" applyFont="1" applyFill="1" applyBorder="1" applyAlignment="1">
      <alignment horizontal="center" vertical="center" textRotation="90"/>
    </xf>
    <xf numFmtId="0" fontId="29" fillId="2" borderId="202" xfId="0" applyFont="1" applyFill="1" applyBorder="1" applyAlignment="1" applyProtection="1">
      <alignment horizontal="center" textRotation="90"/>
      <protection locked="0"/>
    </xf>
    <xf numFmtId="0" fontId="29" fillId="2" borderId="148" xfId="2" applyFont="1" applyFill="1" applyBorder="1" applyAlignment="1">
      <alignment horizontal="center" vertical="center" textRotation="90"/>
    </xf>
    <xf numFmtId="0" fontId="29" fillId="2" borderId="202" xfId="2" applyFont="1" applyFill="1" applyBorder="1" applyAlignment="1">
      <alignment horizontal="center" vertical="center" textRotation="90"/>
    </xf>
    <xf numFmtId="0" fontId="30" fillId="2" borderId="148" xfId="2" applyFont="1" applyFill="1" applyBorder="1" applyAlignment="1">
      <alignment horizontal="center" vertical="center" textRotation="255"/>
    </xf>
    <xf numFmtId="0" fontId="30" fillId="2" borderId="84" xfId="2" applyFont="1" applyFill="1" applyBorder="1" applyAlignment="1">
      <alignment horizontal="center" vertical="center" textRotation="255"/>
    </xf>
    <xf numFmtId="0" fontId="30" fillId="2" borderId="0" xfId="2" applyFont="1" applyFill="1" applyBorder="1" applyAlignment="1">
      <alignment horizontal="center" vertical="center" textRotation="255"/>
    </xf>
    <xf numFmtId="0" fontId="30" fillId="2" borderId="85" xfId="2" applyFont="1" applyFill="1" applyBorder="1" applyAlignment="1">
      <alignment horizontal="center" vertical="center" textRotation="255"/>
    </xf>
    <xf numFmtId="0" fontId="30" fillId="2" borderId="214" xfId="2" applyFont="1" applyFill="1" applyBorder="1" applyAlignment="1">
      <alignment horizontal="center" vertical="center" textRotation="255"/>
    </xf>
    <xf numFmtId="0" fontId="30" fillId="2" borderId="0" xfId="2" applyFont="1" applyFill="1" applyBorder="1" applyAlignment="1">
      <alignment horizontal="center" vertical="center" textRotation="90"/>
    </xf>
    <xf numFmtId="0" fontId="30" fillId="2" borderId="110" xfId="2" applyFont="1" applyFill="1" applyBorder="1" applyAlignment="1">
      <alignment horizontal="center" vertical="center" textRotation="255"/>
    </xf>
    <xf numFmtId="0" fontId="30" fillId="2" borderId="134" xfId="2" applyFont="1" applyFill="1" applyBorder="1" applyAlignment="1">
      <alignment horizontal="center" vertical="center" textRotation="90"/>
    </xf>
    <xf numFmtId="0" fontId="30" fillId="2" borderId="148" xfId="2" applyFont="1" applyFill="1" applyBorder="1" applyAlignment="1">
      <alignment horizontal="center" vertical="center" textRotation="90"/>
    </xf>
    <xf numFmtId="0" fontId="29" fillId="5" borderId="165" xfId="2" applyFont="1" applyFill="1" applyBorder="1" applyAlignment="1">
      <alignment horizontal="center" vertical="center"/>
    </xf>
    <xf numFmtId="0" fontId="31" fillId="0" borderId="215" xfId="0" applyFont="1" applyBorder="1" applyAlignment="1">
      <alignment vertical="center"/>
    </xf>
    <xf numFmtId="0" fontId="28" fillId="5" borderId="216" xfId="2" applyFont="1" applyFill="1" applyBorder="1" applyAlignment="1">
      <alignment horizontal="center" vertical="center"/>
    </xf>
    <xf numFmtId="0" fontId="29" fillId="5" borderId="193" xfId="2" applyFont="1" applyFill="1" applyBorder="1" applyAlignment="1">
      <alignment horizontal="center" vertical="center"/>
    </xf>
    <xf numFmtId="0" fontId="29" fillId="0" borderId="127" xfId="2" applyFont="1" applyFill="1" applyBorder="1" applyAlignment="1">
      <alignment horizontal="center" vertical="center"/>
    </xf>
    <xf numFmtId="0" fontId="31" fillId="0" borderId="165" xfId="0" applyFont="1" applyBorder="1" applyAlignment="1">
      <alignment horizontal="center" vertical="center"/>
    </xf>
    <xf numFmtId="0" fontId="29" fillId="5" borderId="217" xfId="1" applyFont="1" applyFill="1" applyBorder="1" applyAlignment="1">
      <alignment horizontal="center" vertical="center"/>
    </xf>
    <xf numFmtId="0" fontId="29" fillId="0" borderId="165" xfId="1" applyFont="1" applyFill="1" applyBorder="1" applyAlignment="1">
      <alignment horizontal="center" vertical="center"/>
    </xf>
    <xf numFmtId="0" fontId="29" fillId="0" borderId="218" xfId="1" applyFont="1" applyFill="1" applyBorder="1" applyAlignment="1">
      <alignment horizontal="center" vertical="center"/>
    </xf>
    <xf numFmtId="0" fontId="29" fillId="0" borderId="219" xfId="1" applyFont="1" applyFill="1" applyBorder="1" applyAlignment="1">
      <alignment horizontal="center" vertical="center"/>
    </xf>
    <xf numFmtId="0" fontId="29" fillId="0" borderId="220" xfId="1" applyFont="1" applyFill="1" applyBorder="1" applyAlignment="1">
      <alignment horizontal="center" vertical="center"/>
    </xf>
    <xf numFmtId="0" fontId="29" fillId="0" borderId="221" xfId="1" applyFont="1" applyFill="1" applyBorder="1" applyAlignment="1">
      <alignment horizontal="center" vertical="center"/>
    </xf>
    <xf numFmtId="0" fontId="29" fillId="0" borderId="215" xfId="2" applyFont="1" applyFill="1" applyBorder="1" applyAlignment="1">
      <alignment horizontal="center" vertical="center"/>
    </xf>
    <xf numFmtId="0" fontId="29" fillId="0" borderId="215" xfId="1" applyFont="1" applyFill="1" applyBorder="1" applyAlignment="1">
      <alignment horizontal="center" vertical="center"/>
    </xf>
    <xf numFmtId="0" fontId="29" fillId="5" borderId="122" xfId="2" applyFont="1" applyFill="1" applyBorder="1" applyAlignment="1">
      <alignment horizontal="center" vertical="center"/>
    </xf>
    <xf numFmtId="0" fontId="31" fillId="0" borderId="103" xfId="0" applyFont="1" applyBorder="1" applyAlignment="1">
      <alignment vertical="center"/>
    </xf>
    <xf numFmtId="0" fontId="28" fillId="0" borderId="102" xfId="2" applyFont="1" applyFill="1" applyBorder="1" applyAlignment="1">
      <alignment horizontal="center" vertical="center"/>
    </xf>
    <xf numFmtId="0" fontId="29" fillId="5" borderId="194" xfId="2" applyFont="1" applyFill="1" applyBorder="1" applyAlignment="1">
      <alignment horizontal="center" vertical="center"/>
    </xf>
    <xf numFmtId="0" fontId="29" fillId="0" borderId="128" xfId="2" applyFont="1" applyFill="1" applyBorder="1" applyAlignment="1">
      <alignment horizontal="center" vertical="center"/>
    </xf>
    <xf numFmtId="0" fontId="31" fillId="0" borderId="122" xfId="0" applyFont="1" applyBorder="1" applyAlignment="1">
      <alignment horizontal="center" vertical="center"/>
    </xf>
    <xf numFmtId="0" fontId="29" fillId="5" borderId="168" xfId="1" applyFont="1" applyFill="1" applyBorder="1" applyAlignment="1">
      <alignment horizontal="center" vertical="center"/>
    </xf>
    <xf numFmtId="0" fontId="29" fillId="0" borderId="122" xfId="1" applyFont="1" applyFill="1" applyBorder="1" applyAlignment="1">
      <alignment horizontal="center" vertical="center"/>
    </xf>
    <xf numFmtId="0" fontId="29" fillId="0" borderId="108" xfId="1" applyFont="1" applyFill="1" applyBorder="1" applyAlignment="1">
      <alignment horizontal="center" vertical="center"/>
    </xf>
    <xf numFmtId="0" fontId="29" fillId="0" borderId="105" xfId="1" applyFont="1" applyFill="1" applyBorder="1" applyAlignment="1">
      <alignment horizontal="center" vertical="center"/>
    </xf>
    <xf numFmtId="0" fontId="29" fillId="0" borderId="104" xfId="1" applyFont="1" applyFill="1" applyBorder="1" applyAlignment="1">
      <alignment horizontal="center" vertical="center"/>
    </xf>
    <xf numFmtId="0" fontId="29" fillId="0" borderId="172" xfId="1" applyFont="1" applyFill="1" applyBorder="1" applyAlignment="1">
      <alignment horizontal="center" vertical="center"/>
    </xf>
    <xf numFmtId="0" fontId="29" fillId="0" borderId="103" xfId="2" applyFont="1" applyFill="1" applyBorder="1" applyAlignment="1">
      <alignment horizontal="center" vertical="center"/>
    </xf>
    <xf numFmtId="0" fontId="29" fillId="0" borderId="21" xfId="1" applyFont="1" applyFill="1" applyBorder="1" applyAlignment="1">
      <alignment horizontal="center" vertical="center"/>
    </xf>
    <xf numFmtId="0" fontId="29" fillId="0" borderId="22" xfId="1" applyFont="1" applyFill="1" applyBorder="1" applyAlignment="1">
      <alignment horizontal="center" vertical="center"/>
    </xf>
    <xf numFmtId="0" fontId="29" fillId="0" borderId="125" xfId="1" applyFont="1" applyFill="1" applyBorder="1" applyAlignment="1">
      <alignment horizontal="center" vertical="center"/>
    </xf>
    <xf numFmtId="0" fontId="29" fillId="0" borderId="106" xfId="1" applyFont="1" applyFill="1" applyBorder="1" applyAlignment="1">
      <alignment horizontal="center" vertical="center"/>
    </xf>
    <xf numFmtId="0" fontId="29" fillId="0" borderId="103" xfId="1" applyFont="1" applyFill="1" applyBorder="1" applyAlignment="1">
      <alignment horizontal="center" vertical="center"/>
    </xf>
    <xf numFmtId="0" fontId="29" fillId="0" borderId="122" xfId="2" applyFont="1" applyFill="1" applyBorder="1" applyAlignment="1">
      <alignment horizontal="center" vertical="center"/>
    </xf>
    <xf numFmtId="0" fontId="31" fillId="0" borderId="0" xfId="0" applyFont="1" applyFill="1" applyBorder="1" applyAlignment="1">
      <alignment vertical="center"/>
    </xf>
    <xf numFmtId="0" fontId="29" fillId="0" borderId="104" xfId="0" applyFont="1" applyFill="1" applyBorder="1"/>
    <xf numFmtId="0" fontId="29" fillId="0" borderId="21" xfId="0" applyFont="1" applyFill="1" applyBorder="1"/>
    <xf numFmtId="0" fontId="29" fillId="0" borderId="22" xfId="0" applyFont="1" applyFill="1" applyBorder="1"/>
    <xf numFmtId="0" fontId="29" fillId="0" borderId="213" xfId="2" applyFont="1" applyFill="1" applyBorder="1" applyAlignment="1">
      <alignment horizontal="center" vertical="center"/>
    </xf>
    <xf numFmtId="0" fontId="31" fillId="0" borderId="123" xfId="0" applyFont="1" applyBorder="1" applyAlignment="1">
      <alignment horizontal="center" vertical="center"/>
    </xf>
    <xf numFmtId="0" fontId="29" fillId="0" borderId="125" xfId="2" applyFont="1" applyFill="1" applyBorder="1" applyAlignment="1">
      <alignment horizontal="center" vertical="center"/>
    </xf>
    <xf numFmtId="0" fontId="31" fillId="0" borderId="128" xfId="0" applyFont="1" applyBorder="1" applyAlignment="1">
      <alignment horizontal="center" vertical="center"/>
    </xf>
    <xf numFmtId="0" fontId="29" fillId="0" borderId="21" xfId="0" applyFont="1" applyFill="1" applyBorder="1" applyAlignment="1">
      <alignment horizontal="center"/>
    </xf>
    <xf numFmtId="0" fontId="29" fillId="0" borderId="22" xfId="0" applyFont="1" applyFill="1" applyBorder="1" applyAlignment="1">
      <alignment horizontal="center"/>
    </xf>
    <xf numFmtId="0" fontId="29" fillId="5" borderId="124" xfId="2" applyFont="1" applyFill="1" applyBorder="1" applyAlignment="1">
      <alignment horizontal="center" vertical="center"/>
    </xf>
    <xf numFmtId="0" fontId="31" fillId="0" borderId="203" xfId="0" applyFont="1" applyBorder="1" applyAlignment="1">
      <alignment vertical="center"/>
    </xf>
    <xf numFmtId="0" fontId="28" fillId="5" borderId="199" xfId="2" applyFont="1" applyFill="1" applyBorder="1" applyAlignment="1">
      <alignment horizontal="center" vertical="center"/>
    </xf>
    <xf numFmtId="0" fontId="29" fillId="5" borderId="195" xfId="2" applyFont="1" applyFill="1" applyBorder="1" applyAlignment="1">
      <alignment horizontal="center" vertical="center"/>
    </xf>
    <xf numFmtId="0" fontId="29" fillId="0" borderId="129" xfId="2" applyFont="1" applyFill="1" applyBorder="1" applyAlignment="1">
      <alignment horizontal="center" vertical="center"/>
    </xf>
    <xf numFmtId="0" fontId="31" fillId="0" borderId="129" xfId="0" applyFont="1" applyBorder="1" applyAlignment="1">
      <alignment horizontal="center" vertical="center"/>
    </xf>
    <xf numFmtId="0" fontId="29" fillId="5" borderId="169" xfId="1" applyFont="1" applyFill="1" applyBorder="1" applyAlignment="1">
      <alignment horizontal="center" vertical="center"/>
    </xf>
    <xf numFmtId="0" fontId="29" fillId="0" borderId="124" xfId="1" applyFont="1" applyFill="1" applyBorder="1" applyAlignment="1">
      <alignment horizontal="center" vertical="center"/>
    </xf>
    <xf numFmtId="0" fontId="29" fillId="0" borderId="173" xfId="1" applyFont="1" applyFill="1" applyBorder="1" applyAlignment="1">
      <alignment horizontal="center" vertical="center"/>
    </xf>
    <xf numFmtId="0" fontId="29" fillId="0" borderId="174" xfId="1" applyFont="1" applyFill="1" applyBorder="1" applyAlignment="1">
      <alignment horizontal="center" vertical="center"/>
    </xf>
    <xf numFmtId="0" fontId="29" fillId="0" borderId="175" xfId="1" applyFont="1" applyFill="1" applyBorder="1" applyAlignment="1">
      <alignment horizontal="center" vertical="center"/>
    </xf>
    <xf numFmtId="0" fontId="29" fillId="0" borderId="176" xfId="1" applyFont="1" applyFill="1" applyBorder="1" applyAlignment="1">
      <alignment horizontal="center" vertical="center"/>
    </xf>
    <xf numFmtId="0" fontId="29" fillId="0" borderId="203" xfId="1" applyFont="1" applyFill="1" applyBorder="1" applyAlignment="1">
      <alignment horizontal="center" vertical="center"/>
    </xf>
    <xf numFmtId="0" fontId="29" fillId="0" borderId="177" xfId="1" applyFont="1" applyFill="1" applyBorder="1" applyAlignment="1">
      <alignment horizontal="center" vertical="center"/>
    </xf>
    <xf numFmtId="0" fontId="29" fillId="0" borderId="181" xfId="1" applyFont="1" applyFill="1" applyBorder="1" applyAlignment="1">
      <alignment horizontal="center" vertical="center"/>
    </xf>
    <xf numFmtId="0" fontId="29" fillId="0" borderId="126" xfId="1" applyFont="1" applyFill="1" applyBorder="1" applyAlignment="1">
      <alignment horizontal="center" vertical="center"/>
    </xf>
    <xf numFmtId="0" fontId="29" fillId="0" borderId="180" xfId="1" applyFont="1" applyFill="1" applyBorder="1" applyAlignment="1">
      <alignment horizontal="center" vertical="center"/>
    </xf>
    <xf numFmtId="0" fontId="29" fillId="0" borderId="124" xfId="2" applyFont="1" applyFill="1" applyBorder="1" applyAlignment="1">
      <alignment horizontal="center" vertical="center"/>
    </xf>
    <xf numFmtId="0" fontId="29" fillId="0" borderId="114" xfId="0" applyFont="1" applyBorder="1" applyAlignment="1">
      <alignment horizontal="center" vertical="center"/>
    </xf>
    <xf numFmtId="0" fontId="29" fillId="5" borderId="114" xfId="1" applyFont="1" applyFill="1" applyBorder="1" applyAlignment="1">
      <alignment horizontal="center" vertical="center"/>
    </xf>
    <xf numFmtId="0" fontId="29" fillId="5" borderId="126" xfId="1" applyFont="1" applyFill="1" applyBorder="1" applyAlignment="1">
      <alignment horizontal="center" vertical="center"/>
    </xf>
    <xf numFmtId="0" fontId="29" fillId="5" borderId="196" xfId="1" applyFont="1" applyFill="1" applyBorder="1" applyAlignment="1">
      <alignment horizontal="center" vertical="center"/>
    </xf>
    <xf numFmtId="0" fontId="29" fillId="5" borderId="180" xfId="1" applyFont="1" applyFill="1" applyBorder="1" applyAlignment="1">
      <alignment horizontal="center" vertical="center"/>
    </xf>
    <xf numFmtId="0" fontId="29" fillId="5" borderId="177" xfId="1" applyFont="1" applyFill="1" applyBorder="1" applyAlignment="1">
      <alignment horizontal="center" vertical="center"/>
    </xf>
    <xf numFmtId="0" fontId="29" fillId="5" borderId="181" xfId="1" applyFont="1" applyFill="1" applyBorder="1" applyAlignment="1">
      <alignment horizontal="center" vertical="center"/>
    </xf>
    <xf numFmtId="0" fontId="29" fillId="0" borderId="196" xfId="1" applyFont="1" applyFill="1" applyBorder="1" applyAlignment="1">
      <alignment horizontal="center" vertical="center"/>
    </xf>
    <xf numFmtId="0" fontId="29" fillId="0" borderId="178" xfId="1" applyFont="1" applyFill="1" applyBorder="1" applyAlignment="1">
      <alignment horizontal="center" vertical="center"/>
    </xf>
    <xf numFmtId="0" fontId="32" fillId="5" borderId="0" xfId="2" applyFont="1" applyFill="1" applyBorder="1" applyAlignment="1">
      <alignment horizontal="center" vertical="center"/>
    </xf>
    <xf numFmtId="0" fontId="32" fillId="0" borderId="0" xfId="0" applyFont="1"/>
    <xf numFmtId="0" fontId="33" fillId="5" borderId="0" xfId="2" applyFont="1" applyFill="1" applyBorder="1" applyAlignment="1">
      <alignment horizontal="center" vertical="center"/>
    </xf>
    <xf numFmtId="0" fontId="32" fillId="5" borderId="0" xfId="2" applyFont="1" applyFill="1" applyBorder="1" applyAlignment="1">
      <alignment horizontal="left" vertical="center"/>
    </xf>
    <xf numFmtId="0" fontId="34" fillId="0" borderId="0" xfId="2" applyFont="1"/>
    <xf numFmtId="0" fontId="34" fillId="0" borderId="0" xfId="0" applyFont="1"/>
    <xf numFmtId="0" fontId="34" fillId="0" borderId="0" xfId="2" applyFont="1" applyBorder="1"/>
    <xf numFmtId="0" fontId="32" fillId="0" borderId="0" xfId="0" applyFont="1" applyBorder="1"/>
    <xf numFmtId="0" fontId="33" fillId="0" borderId="0" xfId="0" applyFont="1" applyBorder="1" applyAlignment="1">
      <alignment horizontal="center"/>
    </xf>
    <xf numFmtId="0" fontId="29" fillId="2" borderId="200" xfId="2" applyFont="1" applyFill="1" applyBorder="1"/>
    <xf numFmtId="0" fontId="28" fillId="2" borderId="180" xfId="2" applyFont="1" applyFill="1" applyBorder="1" applyAlignment="1">
      <alignment horizontal="center"/>
    </xf>
    <xf numFmtId="0" fontId="28" fillId="2" borderId="202" xfId="2" applyFont="1" applyFill="1" applyBorder="1" applyAlignment="1">
      <alignment horizontal="center"/>
    </xf>
    <xf numFmtId="0" fontId="29" fillId="2" borderId="0" xfId="2" applyFont="1" applyFill="1" applyBorder="1"/>
    <xf numFmtId="0" fontId="29" fillId="2" borderId="191" xfId="2" applyFont="1" applyFill="1" applyBorder="1" applyAlignment="1">
      <alignment horizontal="center" vertical="center"/>
    </xf>
    <xf numFmtId="0" fontId="28" fillId="2" borderId="91" xfId="0" applyFont="1" applyFill="1" applyBorder="1" applyAlignment="1">
      <alignment horizontal="center" vertical="center" textRotation="90"/>
    </xf>
    <xf numFmtId="0" fontId="29" fillId="2" borderId="148" xfId="0" applyFont="1" applyFill="1" applyBorder="1" applyAlignment="1" applyProtection="1">
      <alignment horizontal="center" textRotation="90"/>
      <protection locked="0"/>
    </xf>
    <xf numFmtId="0" fontId="29" fillId="2" borderId="200" xfId="2" applyFont="1" applyFill="1" applyBorder="1" applyAlignment="1">
      <alignment horizontal="center" vertical="center" textRotation="90"/>
    </xf>
    <xf numFmtId="0" fontId="29" fillId="2" borderId="126" xfId="2" applyFont="1" applyFill="1" applyBorder="1" applyAlignment="1">
      <alignment horizontal="center" vertical="center" textRotation="90"/>
    </xf>
    <xf numFmtId="0" fontId="30" fillId="2" borderId="114" xfId="2" applyFont="1" applyFill="1" applyBorder="1" applyAlignment="1">
      <alignment horizontal="center" vertical="center" textRotation="255"/>
    </xf>
    <xf numFmtId="0" fontId="30" fillId="2" borderId="121" xfId="2" applyFont="1" applyFill="1" applyBorder="1" applyAlignment="1">
      <alignment horizontal="center" vertical="center" textRotation="255"/>
    </xf>
    <xf numFmtId="0" fontId="30" fillId="2" borderId="117" xfId="2" applyFont="1" applyFill="1" applyBorder="1" applyAlignment="1">
      <alignment horizontal="center" vertical="center" textRotation="255"/>
    </xf>
    <xf numFmtId="0" fontId="30" fillId="2" borderId="116" xfId="2" applyFont="1" applyFill="1" applyBorder="1" applyAlignment="1">
      <alignment horizontal="center" vertical="center" textRotation="255"/>
    </xf>
    <xf numFmtId="0" fontId="30" fillId="2" borderId="119" xfId="2" applyFont="1" applyFill="1" applyBorder="1" applyAlignment="1">
      <alignment horizontal="center" vertical="center" textRotation="255"/>
    </xf>
    <xf numFmtId="0" fontId="30" fillId="2" borderId="114" xfId="2" applyFont="1" applyFill="1" applyBorder="1" applyAlignment="1">
      <alignment horizontal="center" vertical="center" textRotation="90"/>
    </xf>
    <xf numFmtId="0" fontId="30" fillId="2" borderId="223" xfId="2" applyFont="1" applyFill="1" applyBorder="1" applyAlignment="1">
      <alignment horizontal="center" vertical="center" textRotation="255"/>
    </xf>
    <xf numFmtId="0" fontId="30" fillId="2" borderId="120" xfId="2" applyFont="1" applyFill="1" applyBorder="1" applyAlignment="1">
      <alignment horizontal="center" vertical="center" textRotation="90"/>
    </xf>
    <xf numFmtId="0" fontId="31" fillId="0" borderId="127" xfId="0" applyFont="1" applyBorder="1" applyAlignment="1">
      <alignment vertical="center"/>
    </xf>
    <xf numFmtId="0" fontId="28" fillId="5" borderId="103" xfId="2" applyFont="1" applyFill="1" applyBorder="1" applyAlignment="1">
      <alignment horizontal="center" vertical="center"/>
    </xf>
    <xf numFmtId="0" fontId="29" fillId="5" borderId="206" xfId="2" applyFont="1" applyFill="1" applyBorder="1" applyAlignment="1">
      <alignment horizontal="center" vertical="center"/>
    </xf>
    <xf numFmtId="0" fontId="29" fillId="5" borderId="170" xfId="1" applyFont="1" applyFill="1" applyBorder="1" applyAlignment="1">
      <alignment horizontal="center" vertical="center"/>
    </xf>
    <xf numFmtId="0" fontId="29" fillId="0" borderId="222" xfId="1" applyFont="1" applyFill="1" applyBorder="1" applyAlignment="1">
      <alignment horizontal="center" vertical="center"/>
    </xf>
    <xf numFmtId="0" fontId="29" fillId="0" borderId="210" xfId="1" applyFont="1" applyFill="1" applyBorder="1" applyAlignment="1">
      <alignment horizontal="center" vertical="center"/>
    </xf>
    <xf numFmtId="0" fontId="29" fillId="0" borderId="170" xfId="1" applyFont="1" applyFill="1" applyBorder="1" applyAlignment="1">
      <alignment horizontal="center" vertical="center"/>
    </xf>
    <xf numFmtId="0" fontId="29" fillId="0" borderId="128" xfId="0" applyFont="1" applyBorder="1"/>
    <xf numFmtId="0" fontId="28" fillId="0" borderId="103" xfId="2" applyFont="1" applyFill="1" applyBorder="1" applyAlignment="1">
      <alignment horizontal="center" vertical="center"/>
    </xf>
    <xf numFmtId="0" fontId="29" fillId="5" borderId="205" xfId="2" applyFont="1" applyFill="1" applyBorder="1" applyAlignment="1">
      <alignment horizontal="center" vertical="center"/>
    </xf>
    <xf numFmtId="0" fontId="29" fillId="0" borderId="168" xfId="1" applyFont="1" applyFill="1" applyBorder="1" applyAlignment="1">
      <alignment horizontal="center" vertical="center"/>
    </xf>
    <xf numFmtId="0" fontId="29" fillId="0" borderId="210" xfId="0" applyFont="1" applyFill="1" applyBorder="1"/>
    <xf numFmtId="0" fontId="29" fillId="0" borderId="210" xfId="0" applyFont="1" applyFill="1" applyBorder="1" applyAlignment="1">
      <alignment horizontal="center"/>
    </xf>
    <xf numFmtId="0" fontId="29" fillId="0" borderId="129" xfId="0" applyFont="1" applyBorder="1"/>
    <xf numFmtId="0" fontId="35" fillId="0" borderId="203" xfId="2" applyFont="1" applyFill="1" applyBorder="1" applyAlignment="1">
      <alignment horizontal="center" vertical="center"/>
    </xf>
    <xf numFmtId="0" fontId="36" fillId="5" borderId="212" xfId="2" applyFont="1" applyFill="1" applyBorder="1" applyAlignment="1">
      <alignment horizontal="center" vertical="center"/>
    </xf>
    <xf numFmtId="0" fontId="29" fillId="5" borderId="129" xfId="2" applyFont="1" applyFill="1" applyBorder="1" applyAlignment="1">
      <alignment horizontal="center" vertical="center"/>
    </xf>
    <xf numFmtId="0" fontId="29" fillId="0" borderId="211" xfId="1" applyFont="1" applyFill="1" applyBorder="1" applyAlignment="1">
      <alignment horizontal="center" vertical="center"/>
    </xf>
    <xf numFmtId="0" fontId="29" fillId="0" borderId="169" xfId="2" applyFont="1" applyFill="1" applyBorder="1" applyAlignment="1">
      <alignment horizontal="center" vertical="center"/>
    </xf>
    <xf numFmtId="0" fontId="29" fillId="5" borderId="179" xfId="1" applyFont="1" applyFill="1" applyBorder="1" applyAlignment="1">
      <alignment horizontal="center" vertical="center"/>
    </xf>
    <xf numFmtId="0" fontId="29" fillId="0" borderId="197" xfId="1" applyFont="1" applyFill="1" applyBorder="1" applyAlignment="1">
      <alignment horizontal="center" vertical="center"/>
    </xf>
    <xf numFmtId="0" fontId="29" fillId="0" borderId="209" xfId="1" applyFont="1" applyFill="1" applyBorder="1" applyAlignment="1">
      <alignment horizontal="center" vertical="center"/>
    </xf>
    <xf numFmtId="0" fontId="29" fillId="0" borderId="179" xfId="1" applyFont="1" applyFill="1" applyBorder="1" applyAlignment="1">
      <alignment horizontal="center" vertical="center"/>
    </xf>
    <xf numFmtId="1" fontId="0" fillId="0" borderId="0" xfId="0" applyNumberFormat="1" applyAlignment="1">
      <alignment horizontal="center"/>
    </xf>
    <xf numFmtId="1" fontId="0" fillId="0" borderId="0" xfId="0" applyNumberFormat="1"/>
    <xf numFmtId="1" fontId="1" fillId="0" borderId="0" xfId="0" applyNumberFormat="1" applyFont="1" applyAlignment="1">
      <alignment horizontal="center"/>
    </xf>
    <xf numFmtId="0" fontId="26" fillId="5" borderId="236" xfId="0" applyFont="1" applyFill="1" applyBorder="1" applyAlignment="1">
      <alignment vertical="center"/>
    </xf>
    <xf numFmtId="0" fontId="26" fillId="0" borderId="237" xfId="0" applyFont="1" applyBorder="1" applyAlignment="1">
      <alignment vertical="center"/>
    </xf>
    <xf numFmtId="0" fontId="26" fillId="0" borderId="237" xfId="0" applyFont="1" applyFill="1" applyBorder="1" applyAlignment="1">
      <alignment vertical="center"/>
    </xf>
    <xf numFmtId="0" fontId="26" fillId="5" borderId="237" xfId="0" applyFont="1" applyFill="1" applyBorder="1" applyAlignment="1">
      <alignment vertical="center"/>
    </xf>
    <xf numFmtId="0" fontId="26" fillId="5" borderId="238" xfId="0" applyFont="1" applyFill="1" applyBorder="1" applyAlignment="1">
      <alignment vertical="center"/>
    </xf>
    <xf numFmtId="0" fontId="6" fillId="5" borderId="127" xfId="0" applyFont="1" applyFill="1" applyBorder="1" applyAlignment="1">
      <alignment horizontal="center" vertical="center"/>
    </xf>
    <xf numFmtId="0" fontId="6" fillId="0" borderId="128" xfId="0" applyFont="1" applyFill="1" applyBorder="1" applyAlignment="1">
      <alignment horizontal="center" vertical="center"/>
    </xf>
    <xf numFmtId="0" fontId="6" fillId="0" borderId="128" xfId="0" applyFont="1" applyBorder="1" applyAlignment="1">
      <alignment horizontal="center" vertical="center"/>
    </xf>
    <xf numFmtId="0" fontId="6" fillId="5" borderId="128" xfId="0" applyFont="1" applyFill="1" applyBorder="1" applyAlignment="1">
      <alignment horizontal="center" vertical="center"/>
    </xf>
    <xf numFmtId="0" fontId="6" fillId="5" borderId="129" xfId="0" applyFont="1" applyFill="1" applyBorder="1" applyAlignment="1">
      <alignment horizontal="center" vertical="center"/>
    </xf>
    <xf numFmtId="0" fontId="37" fillId="0" borderId="24" xfId="0" applyFont="1" applyFill="1" applyBorder="1" applyAlignment="1">
      <alignment horizontal="center" vertical="center"/>
    </xf>
    <xf numFmtId="0" fontId="37" fillId="0" borderId="20" xfId="0" applyFont="1" applyFill="1" applyBorder="1" applyAlignment="1">
      <alignment horizontal="center" vertical="center"/>
    </xf>
    <xf numFmtId="0" fontId="37" fillId="0" borderId="11" xfId="0" applyFont="1" applyFill="1" applyBorder="1" applyAlignment="1">
      <alignment horizontal="center" vertical="center"/>
    </xf>
    <xf numFmtId="0" fontId="37" fillId="0" borderId="139" xfId="0" applyFont="1" applyFill="1" applyBorder="1" applyAlignment="1">
      <alignment horizontal="center" vertical="center"/>
    </xf>
    <xf numFmtId="0" fontId="37" fillId="0" borderId="36" xfId="0" applyFont="1" applyFill="1" applyBorder="1" applyAlignment="1">
      <alignment horizontal="center" vertical="center"/>
    </xf>
    <xf numFmtId="0" fontId="37" fillId="0" borderId="33" xfId="0" applyFont="1" applyFill="1" applyBorder="1" applyAlignment="1">
      <alignment horizontal="center" vertical="center"/>
    </xf>
    <xf numFmtId="0" fontId="37" fillId="0" borderId="29" xfId="0" applyFont="1" applyFill="1" applyBorder="1" applyAlignment="1">
      <alignment horizontal="center" vertical="center"/>
    </xf>
    <xf numFmtId="0" fontId="37" fillId="0" borderId="30" xfId="0" applyFont="1" applyFill="1" applyBorder="1" applyAlignment="1">
      <alignment horizontal="center" vertical="center"/>
    </xf>
    <xf numFmtId="0" fontId="37" fillId="0" borderId="31" xfId="0" applyFont="1" applyFill="1" applyBorder="1" applyAlignment="1">
      <alignment horizontal="center" vertical="center"/>
    </xf>
    <xf numFmtId="0" fontId="37" fillId="0" borderId="49" xfId="0" applyFont="1" applyFill="1" applyBorder="1" applyAlignment="1">
      <alignment horizontal="center" vertical="center"/>
    </xf>
    <xf numFmtId="0" fontId="37" fillId="0" borderId="138" xfId="0" applyFont="1" applyFill="1" applyBorder="1" applyAlignment="1">
      <alignment horizontal="center" vertical="center"/>
    </xf>
    <xf numFmtId="0" fontId="37" fillId="0" borderId="19" xfId="0" applyFont="1" applyFill="1" applyBorder="1" applyAlignment="1">
      <alignment horizontal="center" vertical="center"/>
    </xf>
    <xf numFmtId="0" fontId="37" fillId="0" borderId="16" xfId="0" applyFont="1" applyFill="1" applyBorder="1" applyAlignment="1">
      <alignment horizontal="center" vertical="center"/>
    </xf>
    <xf numFmtId="0" fontId="37" fillId="0" borderId="12" xfId="0" applyFont="1" applyFill="1" applyBorder="1" applyAlignment="1">
      <alignment horizontal="center" vertical="center"/>
    </xf>
    <xf numFmtId="0" fontId="37" fillId="0" borderId="23" xfId="0" applyFont="1" applyFill="1" applyBorder="1" applyAlignment="1">
      <alignment horizontal="center" vertical="center"/>
    </xf>
    <xf numFmtId="0" fontId="37" fillId="0" borderId="5" xfId="0" applyFont="1" applyFill="1" applyBorder="1" applyAlignment="1">
      <alignment horizontal="center" vertical="center"/>
    </xf>
    <xf numFmtId="0" fontId="37" fillId="0" borderId="6" xfId="0" applyFont="1" applyFill="1" applyBorder="1" applyAlignment="1">
      <alignment horizontal="center" vertical="center"/>
    </xf>
    <xf numFmtId="0" fontId="37" fillId="0" borderId="59" xfId="0" applyFont="1" applyFill="1" applyBorder="1" applyAlignment="1">
      <alignment horizontal="center" vertical="center"/>
    </xf>
    <xf numFmtId="0" fontId="37" fillId="0" borderId="40" xfId="0" applyFont="1" applyFill="1" applyBorder="1" applyAlignment="1">
      <alignment horizontal="center" vertical="center"/>
    </xf>
    <xf numFmtId="0" fontId="37" fillId="0" borderId="41" xfId="0" applyFont="1" applyFill="1" applyBorder="1" applyAlignment="1">
      <alignment horizontal="center" vertical="center"/>
    </xf>
    <xf numFmtId="0" fontId="37" fillId="0" borderId="39" xfId="0" applyFont="1" applyFill="1" applyBorder="1" applyAlignment="1">
      <alignment horizontal="center" vertical="center"/>
    </xf>
    <xf numFmtId="0" fontId="37" fillId="0" borderId="42" xfId="0" applyFont="1" applyFill="1" applyBorder="1" applyAlignment="1">
      <alignment horizontal="center" vertical="center"/>
    </xf>
    <xf numFmtId="0" fontId="37" fillId="0" borderId="43" xfId="0" applyFont="1" applyFill="1" applyBorder="1" applyAlignment="1">
      <alignment horizontal="center" vertical="center"/>
    </xf>
    <xf numFmtId="0" fontId="37" fillId="0" borderId="140" xfId="0" applyFont="1" applyFill="1" applyBorder="1" applyAlignment="1">
      <alignment horizontal="center" vertical="center"/>
    </xf>
    <xf numFmtId="0" fontId="37" fillId="0" borderId="57" xfId="0" applyFont="1" applyFill="1" applyBorder="1" applyAlignment="1">
      <alignment horizontal="center" vertical="center"/>
    </xf>
    <xf numFmtId="0" fontId="37" fillId="0" borderId="141" xfId="0" applyFont="1" applyFill="1" applyBorder="1" applyAlignment="1">
      <alignment horizontal="center"/>
    </xf>
    <xf numFmtId="0" fontId="37" fillId="0" borderId="59" xfId="0" applyFont="1" applyFill="1" applyBorder="1" applyAlignment="1">
      <alignment horizontal="center"/>
    </xf>
    <xf numFmtId="0" fontId="37" fillId="0" borderId="39" xfId="0" applyFont="1" applyFill="1" applyBorder="1" applyAlignment="1">
      <alignment horizontal="center"/>
    </xf>
    <xf numFmtId="0" fontId="37" fillId="0" borderId="41" xfId="0" applyFont="1" applyFill="1" applyBorder="1" applyAlignment="1">
      <alignment horizontal="center"/>
    </xf>
    <xf numFmtId="0" fontId="37" fillId="0" borderId="42" xfId="0" applyFont="1" applyFill="1" applyBorder="1" applyAlignment="1">
      <alignment horizontal="center"/>
    </xf>
    <xf numFmtId="0" fontId="37" fillId="0" borderId="43" xfId="0" applyFont="1" applyFill="1" applyBorder="1" applyAlignment="1">
      <alignment horizontal="center"/>
    </xf>
    <xf numFmtId="0" fontId="37" fillId="0" borderId="35" xfId="0" applyFont="1" applyFill="1" applyBorder="1" applyAlignment="1">
      <alignment horizontal="center"/>
    </xf>
    <xf numFmtId="0" fontId="37" fillId="0" borderId="131" xfId="0" applyFont="1" applyFill="1" applyBorder="1" applyAlignment="1">
      <alignment horizontal="center" vertical="center"/>
    </xf>
    <xf numFmtId="0" fontId="37" fillId="0" borderId="143" xfId="0" applyFont="1" applyFill="1" applyBorder="1" applyAlignment="1">
      <alignment horizontal="center" vertical="center"/>
    </xf>
    <xf numFmtId="0" fontId="37" fillId="0" borderId="145" xfId="0" applyFont="1" applyFill="1" applyBorder="1" applyAlignment="1">
      <alignment horizontal="center" vertical="center"/>
    </xf>
    <xf numFmtId="0" fontId="37" fillId="0" borderId="146" xfId="0" applyFont="1" applyFill="1" applyBorder="1" applyAlignment="1">
      <alignment horizontal="center" vertical="center"/>
    </xf>
    <xf numFmtId="0" fontId="37" fillId="0" borderId="144" xfId="0" applyFont="1" applyFill="1" applyBorder="1" applyAlignment="1">
      <alignment horizontal="center" vertical="center"/>
    </xf>
    <xf numFmtId="0" fontId="38" fillId="0" borderId="117" xfId="0" applyFont="1" applyBorder="1"/>
    <xf numFmtId="0" fontId="37" fillId="0" borderId="114" xfId="0" applyFont="1" applyFill="1" applyBorder="1" applyAlignment="1">
      <alignment horizontal="center" vertical="center"/>
    </xf>
    <xf numFmtId="0" fontId="37" fillId="0" borderId="147" xfId="0" applyFont="1" applyFill="1" applyBorder="1" applyAlignment="1">
      <alignment horizontal="center" vertical="center"/>
    </xf>
    <xf numFmtId="0" fontId="37" fillId="0" borderId="117" xfId="0" applyFont="1" applyFill="1" applyBorder="1" applyAlignment="1">
      <alignment horizontal="center" vertical="center"/>
    </xf>
    <xf numFmtId="0" fontId="37" fillId="0" borderId="120" xfId="0" applyFont="1" applyFill="1" applyBorder="1" applyAlignment="1">
      <alignment horizontal="center" vertical="center"/>
    </xf>
    <xf numFmtId="0" fontId="37" fillId="0" borderId="37" xfId="0" applyFont="1" applyFill="1" applyBorder="1" applyAlignment="1">
      <alignment horizontal="center" vertical="center"/>
    </xf>
    <xf numFmtId="0" fontId="37" fillId="0" borderId="137" xfId="0" applyFont="1" applyFill="1" applyBorder="1" applyAlignment="1">
      <alignment horizontal="center" vertical="center"/>
    </xf>
    <xf numFmtId="0" fontId="37" fillId="0" borderId="28" xfId="0" applyFont="1" applyFill="1" applyBorder="1" applyAlignment="1">
      <alignment horizontal="center" vertical="center"/>
    </xf>
    <xf numFmtId="0" fontId="37" fillId="0" borderId="44" xfId="0" applyFont="1" applyFill="1" applyBorder="1" applyAlignment="1">
      <alignment horizontal="center" vertical="center"/>
    </xf>
    <xf numFmtId="0" fontId="37" fillId="0" borderId="0" xfId="0" applyFont="1" applyFill="1" applyBorder="1" applyAlignment="1">
      <alignment horizontal="center" vertical="center"/>
    </xf>
    <xf numFmtId="0" fontId="37" fillId="0" borderId="148" xfId="0" applyFont="1" applyFill="1" applyBorder="1" applyAlignment="1">
      <alignment horizontal="center" vertical="center"/>
    </xf>
    <xf numFmtId="0" fontId="37" fillId="0" borderId="47" xfId="0" applyFont="1" applyFill="1" applyBorder="1" applyAlignment="1">
      <alignment horizontal="center" vertical="center"/>
    </xf>
    <xf numFmtId="0" fontId="37" fillId="7" borderId="57" xfId="0" applyFont="1" applyFill="1" applyBorder="1" applyAlignment="1">
      <alignment horizontal="center" vertical="center"/>
    </xf>
    <xf numFmtId="0" fontId="37" fillId="0" borderId="48" xfId="0" applyFont="1" applyFill="1" applyBorder="1" applyAlignment="1">
      <alignment horizontal="center" vertical="center"/>
    </xf>
    <xf numFmtId="0" fontId="37" fillId="0" borderId="1" xfId="0" applyFont="1" applyFill="1" applyBorder="1" applyAlignment="1">
      <alignment horizontal="center" vertical="center"/>
    </xf>
    <xf numFmtId="1" fontId="37" fillId="0" borderId="131" xfId="0" applyNumberFormat="1" applyFont="1" applyFill="1" applyBorder="1" applyAlignment="1">
      <alignment horizontal="center" vertical="center"/>
    </xf>
    <xf numFmtId="1" fontId="37" fillId="0" borderId="143" xfId="0" applyNumberFormat="1" applyFont="1" applyFill="1" applyBorder="1" applyAlignment="1">
      <alignment horizontal="center" vertical="center"/>
    </xf>
    <xf numFmtId="0" fontId="37" fillId="0" borderId="132" xfId="0" applyFont="1" applyFill="1" applyBorder="1" applyAlignment="1">
      <alignment horizontal="center" vertical="center"/>
    </xf>
    <xf numFmtId="0" fontId="37" fillId="7" borderId="12" xfId="0" applyFont="1" applyFill="1" applyBorder="1" applyAlignment="1">
      <alignment horizontal="center"/>
    </xf>
    <xf numFmtId="0" fontId="37" fillId="7" borderId="12" xfId="0" applyFont="1" applyFill="1" applyBorder="1" applyAlignment="1">
      <alignment horizontal="center" vertical="center"/>
    </xf>
    <xf numFmtId="0" fontId="37" fillId="7" borderId="36" xfId="0" applyFont="1" applyFill="1" applyBorder="1" applyAlignment="1">
      <alignment horizontal="center" vertical="center"/>
    </xf>
    <xf numFmtId="0" fontId="37" fillId="7" borderId="33" xfId="0" applyFont="1" applyFill="1" applyBorder="1" applyAlignment="1">
      <alignment horizontal="center" vertical="center"/>
    </xf>
    <xf numFmtId="0" fontId="6" fillId="7" borderId="115" xfId="0" applyFont="1" applyFill="1" applyBorder="1" applyAlignment="1">
      <alignment horizontal="left" vertical="center"/>
    </xf>
    <xf numFmtId="0" fontId="1" fillId="7" borderId="6" xfId="0" applyFont="1" applyFill="1" applyBorder="1" applyAlignment="1">
      <alignment horizontal="center" vertical="center"/>
    </xf>
    <xf numFmtId="0" fontId="6" fillId="7" borderId="6" xfId="0" applyFont="1" applyFill="1" applyBorder="1" applyAlignment="1">
      <alignment horizontal="center" vertical="center"/>
    </xf>
    <xf numFmtId="0" fontId="6" fillId="7" borderId="0" xfId="0" applyFont="1" applyFill="1" applyBorder="1" applyAlignment="1">
      <alignment horizontal="center" vertical="center"/>
    </xf>
    <xf numFmtId="0" fontId="6" fillId="7" borderId="134" xfId="0" applyFont="1" applyFill="1" applyBorder="1" applyAlignment="1">
      <alignment horizontal="center" vertical="center"/>
    </xf>
    <xf numFmtId="0" fontId="6" fillId="7" borderId="133" xfId="0" applyFont="1" applyFill="1" applyBorder="1" applyAlignment="1">
      <alignment horizontal="center" vertical="center"/>
    </xf>
    <xf numFmtId="0" fontId="6" fillId="7" borderId="13" xfId="0" applyFont="1" applyFill="1" applyBorder="1" applyAlignment="1">
      <alignment horizontal="center" vertical="center"/>
    </xf>
    <xf numFmtId="0" fontId="6" fillId="7" borderId="14" xfId="0" applyFont="1" applyFill="1" applyBorder="1" applyAlignment="1">
      <alignment horizontal="center" vertical="center"/>
    </xf>
    <xf numFmtId="0" fontId="6" fillId="7" borderId="79" xfId="0" applyFont="1" applyFill="1" applyBorder="1" applyAlignment="1">
      <alignment horizontal="center" vertical="center"/>
    </xf>
    <xf numFmtId="0" fontId="6" fillId="7" borderId="47" xfId="0" applyFont="1" applyFill="1" applyBorder="1" applyAlignment="1">
      <alignment horizontal="center" vertical="center"/>
    </xf>
    <xf numFmtId="0" fontId="6" fillId="7" borderId="37" xfId="0" applyFont="1" applyFill="1" applyBorder="1" applyAlignment="1">
      <alignment horizontal="center" vertical="center"/>
    </xf>
    <xf numFmtId="0" fontId="6" fillId="7" borderId="44" xfId="0" applyFont="1" applyFill="1" applyBorder="1" applyAlignment="1">
      <alignment horizontal="center" vertical="center"/>
    </xf>
    <xf numFmtId="0" fontId="6" fillId="7" borderId="85" xfId="0" applyFont="1" applyFill="1" applyBorder="1" applyAlignment="1">
      <alignment horizontal="center" vertical="center"/>
    </xf>
    <xf numFmtId="0" fontId="6" fillId="7" borderId="110" xfId="0" applyFont="1" applyFill="1" applyBorder="1" applyAlignment="1">
      <alignment horizontal="center" vertical="center"/>
    </xf>
    <xf numFmtId="0" fontId="6" fillId="7" borderId="134" xfId="0" applyFont="1" applyFill="1" applyBorder="1" applyAlignment="1">
      <alignment horizontal="center"/>
    </xf>
    <xf numFmtId="0" fontId="6" fillId="7" borderId="25" xfId="0" applyFont="1" applyFill="1" applyBorder="1" applyAlignment="1">
      <alignment horizontal="left" vertical="center"/>
    </xf>
    <xf numFmtId="0" fontId="1" fillId="7" borderId="20" xfId="0" applyFont="1" applyFill="1" applyBorder="1" applyAlignment="1">
      <alignment horizontal="center" vertical="center"/>
    </xf>
    <xf numFmtId="0" fontId="6" fillId="7" borderId="11" xfId="0" applyFont="1" applyFill="1" applyBorder="1" applyAlignment="1">
      <alignment horizontal="center" vertical="center"/>
    </xf>
    <xf numFmtId="0" fontId="6" fillId="7" borderId="12" xfId="0" applyFont="1" applyFill="1" applyBorder="1" applyAlignment="1">
      <alignment horizontal="center" vertical="center"/>
    </xf>
    <xf numFmtId="0" fontId="6" fillId="7" borderId="137" xfId="0" applyFont="1" applyFill="1" applyBorder="1" applyAlignment="1">
      <alignment horizontal="center"/>
    </xf>
    <xf numFmtId="0" fontId="6" fillId="7" borderId="135" xfId="0" applyFont="1" applyFill="1" applyBorder="1" applyAlignment="1">
      <alignment horizontal="center"/>
    </xf>
    <xf numFmtId="0" fontId="6" fillId="7" borderId="26" xfId="0" applyFont="1" applyFill="1" applyBorder="1" applyAlignment="1">
      <alignment horizontal="center"/>
    </xf>
    <xf numFmtId="0" fontId="6" fillId="7" borderId="27" xfId="0" applyFont="1" applyFill="1" applyBorder="1" applyAlignment="1">
      <alignment horizontal="center"/>
    </xf>
    <xf numFmtId="0" fontId="6" fillId="7" borderId="11" xfId="0" applyFont="1" applyFill="1" applyBorder="1" applyAlignment="1">
      <alignment horizontal="center"/>
    </xf>
    <xf numFmtId="0" fontId="6" fillId="7" borderId="28" xfId="0" applyFont="1" applyFill="1" applyBorder="1" applyAlignment="1">
      <alignment horizontal="center"/>
    </xf>
    <xf numFmtId="0" fontId="6" fillId="7" borderId="137" xfId="0" applyFont="1" applyFill="1" applyBorder="1" applyAlignment="1">
      <alignment horizontal="center" vertical="center"/>
    </xf>
    <xf numFmtId="0" fontId="6" fillId="7" borderId="19" xfId="0" applyFont="1" applyFill="1" applyBorder="1" applyAlignment="1">
      <alignment horizontal="center" vertical="center"/>
    </xf>
    <xf numFmtId="0" fontId="6" fillId="7" borderId="16" xfId="0" applyFont="1" applyFill="1" applyBorder="1" applyAlignment="1">
      <alignment horizontal="center" vertical="center"/>
    </xf>
    <xf numFmtId="0" fontId="6" fillId="7" borderId="26" xfId="0" applyFont="1" applyFill="1" applyBorder="1" applyAlignment="1">
      <alignment horizontal="center" vertical="center"/>
    </xf>
    <xf numFmtId="0" fontId="6" fillId="7" borderId="27" xfId="0" applyFont="1" applyFill="1" applyBorder="1" applyAlignment="1">
      <alignment horizontal="center" vertical="center"/>
    </xf>
    <xf numFmtId="0" fontId="6" fillId="7" borderId="28" xfId="0" applyFont="1" applyFill="1" applyBorder="1" applyAlignment="1">
      <alignment horizontal="center" vertical="center"/>
    </xf>
    <xf numFmtId="0" fontId="6" fillId="7" borderId="138" xfId="0" applyFont="1" applyFill="1" applyBorder="1" applyAlignment="1">
      <alignment horizontal="center"/>
    </xf>
    <xf numFmtId="0" fontId="6" fillId="7" borderId="19" xfId="0" applyFont="1" applyFill="1" applyBorder="1" applyAlignment="1">
      <alignment horizontal="center"/>
    </xf>
    <xf numFmtId="0" fontId="6" fillId="7" borderId="15" xfId="0" applyFont="1" applyFill="1" applyBorder="1" applyAlignment="1">
      <alignment horizontal="center"/>
    </xf>
    <xf numFmtId="0" fontId="6" fillId="7" borderId="23" xfId="0" applyFont="1" applyFill="1" applyBorder="1" applyAlignment="1">
      <alignment horizontal="center"/>
    </xf>
    <xf numFmtId="0" fontId="6" fillId="7" borderId="12" xfId="0" applyFont="1" applyFill="1" applyBorder="1" applyAlignment="1">
      <alignment horizontal="center"/>
    </xf>
    <xf numFmtId="0" fontId="6" fillId="7" borderId="138" xfId="0" applyFont="1" applyFill="1" applyBorder="1" applyAlignment="1">
      <alignment horizontal="center" vertical="center"/>
    </xf>
    <xf numFmtId="0" fontId="6" fillId="7" borderId="15" xfId="0" applyFont="1" applyFill="1" applyBorder="1" applyAlignment="1">
      <alignment horizontal="center" vertical="center"/>
    </xf>
    <xf numFmtId="0" fontId="6" fillId="7" borderId="23" xfId="0" applyFont="1" applyFill="1" applyBorder="1" applyAlignment="1">
      <alignment horizontal="center" vertical="center"/>
    </xf>
    <xf numFmtId="0" fontId="37" fillId="7" borderId="25" xfId="0" applyFont="1" applyFill="1" applyBorder="1" applyAlignment="1">
      <alignment horizontal="left" vertical="center"/>
    </xf>
    <xf numFmtId="0" fontId="37" fillId="7" borderId="20" xfId="0" applyFont="1" applyFill="1" applyBorder="1" applyAlignment="1">
      <alignment horizontal="center" vertical="center"/>
    </xf>
    <xf numFmtId="0" fontId="37" fillId="7" borderId="11" xfId="0" applyFont="1" applyFill="1" applyBorder="1" applyAlignment="1">
      <alignment horizontal="center" vertical="center"/>
    </xf>
    <xf numFmtId="0" fontId="37" fillId="7" borderId="139" xfId="0" applyFont="1" applyFill="1" applyBorder="1" applyAlignment="1">
      <alignment horizontal="center"/>
    </xf>
    <xf numFmtId="0" fontId="37" fillId="7" borderId="36" xfId="0" applyFont="1" applyFill="1" applyBorder="1" applyAlignment="1">
      <alignment horizontal="center"/>
    </xf>
    <xf numFmtId="0" fontId="37" fillId="7" borderId="29" xfId="0" applyFont="1" applyFill="1" applyBorder="1" applyAlignment="1">
      <alignment horizontal="center"/>
    </xf>
    <xf numFmtId="0" fontId="37" fillId="7" borderId="30" xfId="0" applyFont="1" applyFill="1" applyBorder="1" applyAlignment="1">
      <alignment horizontal="center"/>
    </xf>
    <xf numFmtId="0" fontId="37" fillId="7" borderId="31" xfId="0" applyFont="1" applyFill="1" applyBorder="1" applyAlignment="1">
      <alignment horizontal="center"/>
    </xf>
    <xf numFmtId="0" fontId="37" fillId="7" borderId="32" xfId="0" applyFont="1" applyFill="1" applyBorder="1" applyAlignment="1">
      <alignment horizontal="center"/>
    </xf>
    <xf numFmtId="0" fontId="37" fillId="7" borderId="139" xfId="0" applyFont="1" applyFill="1" applyBorder="1" applyAlignment="1">
      <alignment horizontal="center" vertical="center"/>
    </xf>
    <xf numFmtId="0" fontId="37" fillId="7" borderId="29" xfId="0" applyFont="1" applyFill="1" applyBorder="1" applyAlignment="1">
      <alignment horizontal="center" vertical="center"/>
    </xf>
    <xf numFmtId="0" fontId="37" fillId="7" borderId="30" xfId="0" applyFont="1" applyFill="1" applyBorder="1" applyAlignment="1">
      <alignment horizontal="center" vertical="center"/>
    </xf>
    <xf numFmtId="0" fontId="37" fillId="7" borderId="31" xfId="0" applyFont="1" applyFill="1" applyBorder="1" applyAlignment="1">
      <alignment horizontal="center" vertical="center"/>
    </xf>
    <xf numFmtId="0" fontId="37" fillId="7" borderId="49" xfId="0" applyFont="1" applyFill="1" applyBorder="1" applyAlignment="1">
      <alignment horizontal="center" vertical="center"/>
    </xf>
    <xf numFmtId="0" fontId="37" fillId="7" borderId="138" xfId="0" applyFont="1" applyFill="1" applyBorder="1" applyAlignment="1">
      <alignment horizontal="center" vertical="center"/>
    </xf>
    <xf numFmtId="0" fontId="37" fillId="7" borderId="34" xfId="0" applyFont="1" applyFill="1" applyBorder="1" applyAlignment="1">
      <alignment vertical="center"/>
    </xf>
    <xf numFmtId="0" fontId="37" fillId="7" borderId="35" xfId="0" applyFont="1" applyFill="1" applyBorder="1" applyAlignment="1">
      <alignment horizontal="center" vertical="center"/>
    </xf>
    <xf numFmtId="0" fontId="37" fillId="7" borderId="6" xfId="0" applyFont="1" applyFill="1" applyBorder="1" applyAlignment="1">
      <alignment horizontal="center" vertical="center"/>
    </xf>
    <xf numFmtId="0" fontId="37" fillId="7" borderId="0" xfId="0" applyFont="1" applyFill="1" applyBorder="1" applyAlignment="1">
      <alignment horizontal="center" vertical="center"/>
    </xf>
    <xf numFmtId="0" fontId="37" fillId="7" borderId="141" xfId="0" applyFont="1" applyFill="1" applyBorder="1" applyAlignment="1">
      <alignment horizontal="center"/>
    </xf>
    <xf numFmtId="0" fontId="37" fillId="7" borderId="59" xfId="0" applyFont="1" applyFill="1" applyBorder="1" applyAlignment="1">
      <alignment horizontal="center" vertical="center"/>
    </xf>
    <xf numFmtId="0" fontId="37" fillId="7" borderId="40" xfId="0" applyFont="1" applyFill="1" applyBorder="1" applyAlignment="1">
      <alignment horizontal="center" vertical="center"/>
    </xf>
    <xf numFmtId="0" fontId="37" fillId="7" borderId="41" xfId="0" applyFont="1" applyFill="1" applyBorder="1" applyAlignment="1">
      <alignment horizontal="center" vertical="center"/>
    </xf>
    <xf numFmtId="1" fontId="37" fillId="7" borderId="42" xfId="0" applyNumberFormat="1" applyFont="1" applyFill="1" applyBorder="1" applyAlignment="1">
      <alignment horizontal="center" vertical="center"/>
    </xf>
    <xf numFmtId="0" fontId="37" fillId="7" borderId="43" xfId="0" applyFont="1" applyFill="1" applyBorder="1" applyAlignment="1">
      <alignment horizontal="center" vertical="center"/>
    </xf>
    <xf numFmtId="0" fontId="37" fillId="7" borderId="141" xfId="0" applyFont="1" applyFill="1" applyBorder="1" applyAlignment="1">
      <alignment horizontal="center" vertical="center"/>
    </xf>
    <xf numFmtId="0" fontId="37" fillId="7" borderId="39" xfId="0" applyFont="1" applyFill="1" applyBorder="1" applyAlignment="1">
      <alignment horizontal="center" vertical="center"/>
    </xf>
    <xf numFmtId="0" fontId="37" fillId="7" borderId="42" xfId="0" applyFont="1" applyFill="1" applyBorder="1" applyAlignment="1">
      <alignment horizontal="center" vertical="center"/>
    </xf>
    <xf numFmtId="0" fontId="37" fillId="7" borderId="24" xfId="0" applyFont="1" applyFill="1" applyBorder="1" applyAlignment="1">
      <alignment horizontal="center" vertical="center"/>
    </xf>
    <xf numFmtId="0" fontId="37" fillId="7" borderId="0" xfId="0" applyFont="1" applyFill="1" applyAlignment="1">
      <alignment vertical="center"/>
    </xf>
    <xf numFmtId="1" fontId="37" fillId="7" borderId="11" xfId="0" applyNumberFormat="1" applyFont="1" applyFill="1" applyBorder="1" applyAlignment="1">
      <alignment horizontal="center" vertical="center"/>
    </xf>
    <xf numFmtId="0" fontId="37" fillId="7" borderId="134" xfId="0" applyFont="1" applyFill="1" applyBorder="1" applyAlignment="1">
      <alignment horizontal="center" vertical="center"/>
    </xf>
    <xf numFmtId="0" fontId="37" fillId="7" borderId="135" xfId="0" applyFont="1" applyFill="1" applyBorder="1" applyAlignment="1">
      <alignment horizontal="center" vertical="center"/>
    </xf>
    <xf numFmtId="0" fontId="37" fillId="7" borderId="37" xfId="0" applyFont="1" applyFill="1" applyBorder="1" applyAlignment="1">
      <alignment horizontal="center" vertical="center"/>
    </xf>
    <xf numFmtId="0" fontId="37" fillId="7" borderId="13" xfId="0" applyFont="1" applyFill="1" applyBorder="1" applyAlignment="1">
      <alignment horizontal="center" vertical="center"/>
    </xf>
    <xf numFmtId="0" fontId="37" fillId="7" borderId="14" xfId="0" applyFont="1" applyFill="1" applyBorder="1" applyAlignment="1">
      <alignment horizontal="center" vertical="center"/>
    </xf>
    <xf numFmtId="1" fontId="37" fillId="7" borderId="6" xfId="0" applyNumberFormat="1" applyFont="1" applyFill="1" applyBorder="1" applyAlignment="1">
      <alignment horizontal="center" vertical="center"/>
    </xf>
    <xf numFmtId="0" fontId="39" fillId="7" borderId="137" xfId="0" applyFont="1" applyFill="1" applyBorder="1"/>
    <xf numFmtId="0" fontId="39" fillId="7" borderId="135" xfId="0" applyFont="1" applyFill="1" applyBorder="1"/>
    <xf numFmtId="0" fontId="39" fillId="7" borderId="26" xfId="0" applyFont="1" applyFill="1" applyBorder="1"/>
    <xf numFmtId="0" fontId="39" fillId="7" borderId="27" xfId="0" applyFont="1" applyFill="1" applyBorder="1"/>
    <xf numFmtId="0" fontId="39" fillId="7" borderId="28" xfId="0" applyFont="1" applyFill="1" applyBorder="1"/>
    <xf numFmtId="0" fontId="37" fillId="7" borderId="137" xfId="0" applyFont="1" applyFill="1" applyBorder="1" applyAlignment="1">
      <alignment horizontal="center" vertical="center"/>
    </xf>
    <xf numFmtId="0" fontId="37" fillId="7" borderId="235" xfId="0" applyFont="1" applyFill="1" applyBorder="1" applyAlignment="1">
      <alignment horizontal="center" vertical="center"/>
    </xf>
    <xf numFmtId="0" fontId="37" fillId="7" borderId="19" xfId="0" applyFont="1" applyFill="1" applyBorder="1" applyAlignment="1">
      <alignment horizontal="center" vertical="center"/>
    </xf>
    <xf numFmtId="0" fontId="37" fillId="7" borderId="16" xfId="0" applyFont="1" applyFill="1" applyBorder="1" applyAlignment="1">
      <alignment horizontal="center" vertical="center"/>
    </xf>
    <xf numFmtId="0" fontId="37" fillId="7" borderId="23" xfId="0" applyFont="1" applyFill="1" applyBorder="1" applyAlignment="1">
      <alignment horizontal="center" vertical="center"/>
    </xf>
    <xf numFmtId="0" fontId="37" fillId="7" borderId="28" xfId="0" applyFont="1" applyFill="1" applyBorder="1" applyAlignment="1">
      <alignment horizontal="center" vertical="center"/>
    </xf>
    <xf numFmtId="0" fontId="37" fillId="7" borderId="38" xfId="0" applyFont="1" applyFill="1" applyBorder="1" applyAlignment="1">
      <alignment vertical="center"/>
    </xf>
    <xf numFmtId="0" fontId="37" fillId="7" borderId="234" xfId="0" applyFont="1" applyFill="1" applyBorder="1" applyAlignment="1">
      <alignment horizontal="center" vertical="center"/>
    </xf>
    <xf numFmtId="0" fontId="37" fillId="7" borderId="12" xfId="0" applyFont="1" applyFill="1" applyBorder="1" applyAlignment="1">
      <alignment horizontal="left" vertical="center"/>
    </xf>
    <xf numFmtId="0" fontId="37" fillId="7" borderId="44" xfId="0" applyFont="1" applyFill="1" applyBorder="1" applyAlignment="1">
      <alignment horizontal="center" vertical="center"/>
    </xf>
    <xf numFmtId="0" fontId="37" fillId="7" borderId="38" xfId="0" applyFont="1" applyFill="1" applyBorder="1" applyAlignment="1">
      <alignment horizontal="left" vertical="center"/>
    </xf>
    <xf numFmtId="0" fontId="37" fillId="7" borderId="32" xfId="0" applyFont="1" applyFill="1" applyBorder="1" applyAlignment="1">
      <alignment horizontal="center" vertical="center"/>
    </xf>
    <xf numFmtId="0" fontId="37" fillId="7" borderId="33" xfId="0" applyFont="1" applyFill="1" applyBorder="1" applyAlignment="1">
      <alignment horizontal="center"/>
    </xf>
    <xf numFmtId="0" fontId="37" fillId="7" borderId="49" xfId="0" applyFont="1" applyFill="1" applyBorder="1" applyAlignment="1">
      <alignment horizontal="center"/>
    </xf>
    <xf numFmtId="0" fontId="37" fillId="7" borderId="5" xfId="0" applyFont="1" applyFill="1" applyBorder="1" applyAlignment="1">
      <alignment horizontal="center" vertical="center"/>
    </xf>
    <xf numFmtId="0" fontId="37" fillId="7" borderId="1" xfId="0" applyFont="1" applyFill="1" applyBorder="1" applyAlignment="1">
      <alignment horizontal="left" vertical="center"/>
    </xf>
    <xf numFmtId="0" fontId="37" fillId="7" borderId="148" xfId="0" applyFont="1" applyFill="1" applyBorder="1" applyAlignment="1">
      <alignment horizontal="center" vertical="center"/>
    </xf>
    <xf numFmtId="0" fontId="37" fillId="7" borderId="47" xfId="0" applyFont="1" applyFill="1" applyBorder="1" applyAlignment="1">
      <alignment horizontal="center" vertical="center"/>
    </xf>
    <xf numFmtId="0" fontId="37" fillId="7" borderId="126" xfId="0" applyFont="1" applyFill="1" applyBorder="1" applyAlignment="1">
      <alignment horizontal="center" vertical="center"/>
    </xf>
    <xf numFmtId="0" fontId="37" fillId="7" borderId="202" xfId="0" applyFont="1" applyFill="1" applyBorder="1" applyAlignment="1">
      <alignment horizontal="center" vertical="center"/>
    </xf>
    <xf numFmtId="1" fontId="37" fillId="7" borderId="131" xfId="0" applyNumberFormat="1" applyFont="1" applyFill="1" applyBorder="1" applyAlignment="1">
      <alignment horizontal="center" vertical="center"/>
    </xf>
    <xf numFmtId="0" fontId="37" fillId="7" borderId="143" xfId="0" applyFont="1" applyFill="1" applyBorder="1" applyAlignment="1">
      <alignment horizontal="center" vertical="center"/>
    </xf>
    <xf numFmtId="0" fontId="37" fillId="7" borderId="114" xfId="0" applyFont="1" applyFill="1" applyBorder="1" applyAlignment="1">
      <alignment horizontal="center" vertical="center"/>
    </xf>
    <xf numFmtId="0" fontId="37" fillId="7" borderId="144" xfId="0" applyFont="1" applyFill="1" applyBorder="1" applyAlignment="1">
      <alignment horizontal="center" vertical="center"/>
    </xf>
    <xf numFmtId="0" fontId="37" fillId="7" borderId="145" xfId="0" applyFont="1" applyFill="1" applyBorder="1" applyAlignment="1">
      <alignment horizontal="center" vertical="center"/>
    </xf>
    <xf numFmtId="0" fontId="37" fillId="7" borderId="146" xfId="0" applyFont="1" applyFill="1" applyBorder="1" applyAlignment="1">
      <alignment horizontal="center" vertical="center"/>
    </xf>
    <xf numFmtId="1" fontId="37" fillId="7" borderId="143" xfId="0" applyNumberFormat="1" applyFont="1" applyFill="1" applyBorder="1" applyAlignment="1">
      <alignment horizontal="center" vertical="center"/>
    </xf>
    <xf numFmtId="0" fontId="37" fillId="7" borderId="180" xfId="0" applyFont="1" applyFill="1" applyBorder="1" applyAlignment="1">
      <alignment horizontal="center" vertical="center"/>
    </xf>
    <xf numFmtId="0" fontId="37" fillId="7" borderId="118" xfId="0" applyFont="1" applyFill="1" applyBorder="1" applyAlignment="1">
      <alignment horizontal="center" vertical="center"/>
    </xf>
    <xf numFmtId="0" fontId="37" fillId="7" borderId="117" xfId="0" applyFont="1" applyFill="1" applyBorder="1" applyAlignment="1">
      <alignment horizontal="center" vertical="center"/>
    </xf>
    <xf numFmtId="0" fontId="37" fillId="7" borderId="131" xfId="0" applyFont="1" applyFill="1" applyBorder="1" applyAlignment="1">
      <alignment horizontal="center" vertical="center"/>
    </xf>
    <xf numFmtId="0" fontId="37" fillId="7" borderId="25" xfId="0" applyFont="1" applyFill="1" applyBorder="1" applyAlignment="1">
      <alignment vertical="center"/>
    </xf>
    <xf numFmtId="0" fontId="37" fillId="7" borderId="133" xfId="0" applyFont="1" applyFill="1" applyBorder="1" applyAlignment="1">
      <alignment horizontal="center" vertical="center"/>
    </xf>
    <xf numFmtId="0" fontId="37" fillId="7" borderId="15" xfId="0" applyFont="1" applyFill="1" applyBorder="1" applyAlignment="1">
      <alignment horizontal="center" vertical="center"/>
    </xf>
    <xf numFmtId="0" fontId="37" fillId="7" borderId="32" xfId="0" applyFont="1" applyFill="1" applyBorder="1" applyAlignment="1">
      <alignment horizontal="left" vertical="center"/>
    </xf>
    <xf numFmtId="0" fontId="37" fillId="7" borderId="43" xfId="0" applyFont="1" applyFill="1" applyBorder="1" applyAlignment="1">
      <alignment horizontal="left" vertical="center"/>
    </xf>
    <xf numFmtId="0" fontId="37" fillId="7" borderId="140" xfId="0" applyFont="1" applyFill="1" applyBorder="1" applyAlignment="1">
      <alignment horizontal="center" vertical="center"/>
    </xf>
    <xf numFmtId="0" fontId="37" fillId="7" borderId="59" xfId="0" applyFont="1" applyFill="1" applyBorder="1" applyAlignment="1">
      <alignment horizontal="center"/>
    </xf>
    <xf numFmtId="0" fontId="37" fillId="7" borderId="39" xfId="0" applyFont="1" applyFill="1" applyBorder="1" applyAlignment="1">
      <alignment horizontal="center"/>
    </xf>
    <xf numFmtId="0" fontId="37" fillId="7" borderId="40" xfId="0" applyFont="1" applyFill="1" applyBorder="1" applyAlignment="1">
      <alignment horizontal="center"/>
    </xf>
    <xf numFmtId="0" fontId="37" fillId="7" borderId="41" xfId="0" applyFont="1" applyFill="1" applyBorder="1" applyAlignment="1">
      <alignment horizontal="center"/>
    </xf>
    <xf numFmtId="0" fontId="37" fillId="7" borderId="42" xfId="0" applyFont="1" applyFill="1" applyBorder="1" applyAlignment="1">
      <alignment horizontal="center"/>
    </xf>
    <xf numFmtId="0" fontId="37" fillId="7" borderId="57" xfId="0" applyFont="1" applyFill="1" applyBorder="1" applyAlignment="1">
      <alignment horizontal="center"/>
    </xf>
    <xf numFmtId="0" fontId="37" fillId="7" borderId="140" xfId="0" applyFont="1" applyFill="1" applyBorder="1" applyAlignment="1">
      <alignment horizontal="center"/>
    </xf>
    <xf numFmtId="0" fontId="37" fillId="7" borderId="43" xfId="0" applyFont="1" applyFill="1" applyBorder="1" applyAlignment="1">
      <alignment horizontal="center"/>
    </xf>
    <xf numFmtId="0" fontId="1" fillId="7" borderId="114" xfId="0" applyFont="1" applyFill="1" applyBorder="1" applyAlignment="1">
      <alignment horizontal="center" vertical="center"/>
    </xf>
    <xf numFmtId="0" fontId="1" fillId="7" borderId="144" xfId="0" applyFont="1" applyFill="1" applyBorder="1" applyAlignment="1">
      <alignment horizontal="center" vertical="center"/>
    </xf>
    <xf numFmtId="0" fontId="1" fillId="7" borderId="145" xfId="0" applyFont="1" applyFill="1" applyBorder="1" applyAlignment="1">
      <alignment horizontal="center" vertical="center"/>
    </xf>
    <xf numFmtId="0" fontId="1" fillId="7" borderId="146" xfId="0" applyFont="1" applyFill="1" applyBorder="1" applyAlignment="1">
      <alignment horizontal="center" vertical="center"/>
    </xf>
    <xf numFmtId="0" fontId="1" fillId="7" borderId="131" xfId="0" applyFont="1" applyFill="1" applyBorder="1" applyAlignment="1">
      <alignment horizontal="center" vertical="center"/>
    </xf>
    <xf numFmtId="0" fontId="1" fillId="7" borderId="143" xfId="0" applyFont="1" applyFill="1" applyBorder="1" applyAlignment="1">
      <alignment horizontal="center" vertical="center"/>
    </xf>
    <xf numFmtId="0" fontId="1" fillId="7" borderId="121" xfId="0" applyFont="1" applyFill="1" applyBorder="1" applyAlignment="1">
      <alignment horizontal="center" vertical="center"/>
    </xf>
    <xf numFmtId="0" fontId="1" fillId="7" borderId="155" xfId="0" applyFont="1" applyFill="1" applyBorder="1" applyAlignment="1">
      <alignment horizontal="center" vertical="center"/>
    </xf>
    <xf numFmtId="0" fontId="1" fillId="7" borderId="117" xfId="0" applyFont="1" applyFill="1" applyBorder="1" applyAlignment="1">
      <alignment horizontal="center" vertical="center"/>
    </xf>
    <xf numFmtId="0" fontId="1" fillId="7" borderId="118" xfId="0" applyFont="1" applyFill="1" applyBorder="1" applyAlignment="1">
      <alignment horizontal="center" vertical="center"/>
    </xf>
    <xf numFmtId="0" fontId="37" fillId="7" borderId="26" xfId="0" applyFont="1" applyFill="1" applyBorder="1" applyAlignment="1">
      <alignment horizontal="center" vertical="center"/>
    </xf>
    <xf numFmtId="0" fontId="37" fillId="7" borderId="27" xfId="0" applyFont="1" applyFill="1" applyBorder="1" applyAlignment="1">
      <alignment horizontal="center" vertical="center"/>
    </xf>
    <xf numFmtId="0" fontId="37" fillId="7" borderId="50" xfId="0" applyFont="1" applyFill="1" applyBorder="1" applyAlignment="1">
      <alignment horizontal="center" vertical="center"/>
    </xf>
    <xf numFmtId="0" fontId="37" fillId="7" borderId="51" xfId="0" applyFont="1" applyFill="1" applyBorder="1" applyAlignment="1">
      <alignment horizontal="center" vertical="center"/>
    </xf>
    <xf numFmtId="0" fontId="37" fillId="7" borderId="157" xfId="0" applyFont="1" applyFill="1" applyBorder="1" applyAlignment="1">
      <alignment horizontal="center" vertical="center"/>
    </xf>
    <xf numFmtId="0" fontId="37" fillId="7" borderId="137" xfId="0" applyFont="1" applyFill="1" applyBorder="1" applyAlignment="1">
      <alignment horizontal="center"/>
    </xf>
    <xf numFmtId="0" fontId="37" fillId="7" borderId="19" xfId="0" applyFont="1" applyFill="1" applyBorder="1" applyAlignment="1">
      <alignment horizontal="center"/>
    </xf>
    <xf numFmtId="0" fontId="37" fillId="7" borderId="16" xfId="0" applyFont="1" applyFill="1" applyBorder="1" applyAlignment="1">
      <alignment horizontal="center"/>
    </xf>
    <xf numFmtId="0" fontId="37" fillId="7" borderId="23" xfId="0" applyFont="1" applyFill="1" applyBorder="1" applyAlignment="1">
      <alignment horizontal="center"/>
    </xf>
    <xf numFmtId="0" fontId="37" fillId="7" borderId="11" xfId="0" applyFont="1" applyFill="1" applyBorder="1" applyAlignment="1">
      <alignment horizontal="center"/>
    </xf>
    <xf numFmtId="0" fontId="37" fillId="7" borderId="43" xfId="0" applyFont="1" applyFill="1" applyBorder="1" applyAlignment="1">
      <alignment vertical="center"/>
    </xf>
    <xf numFmtId="0" fontId="37" fillId="7" borderId="52" xfId="0" applyFont="1" applyFill="1" applyBorder="1" applyAlignment="1">
      <alignment horizontal="center" vertical="center"/>
    </xf>
    <xf numFmtId="0" fontId="37" fillId="7" borderId="158" xfId="0" applyFont="1" applyFill="1" applyBorder="1" applyAlignment="1">
      <alignment horizontal="center" vertical="center"/>
    </xf>
    <xf numFmtId="0" fontId="37" fillId="7" borderId="138" xfId="0" applyFont="1" applyFill="1" applyBorder="1" applyAlignment="1">
      <alignment horizontal="center"/>
    </xf>
    <xf numFmtId="0" fontId="37" fillId="7" borderId="53" xfId="0" applyFont="1" applyFill="1" applyBorder="1" applyAlignment="1">
      <alignment horizontal="center" vertical="center"/>
    </xf>
    <xf numFmtId="0" fontId="37" fillId="7" borderId="54" xfId="0" applyFont="1" applyFill="1" applyBorder="1" applyAlignment="1">
      <alignment horizontal="center" vertical="center"/>
    </xf>
    <xf numFmtId="0" fontId="37" fillId="7" borderId="159" xfId="0" applyFont="1" applyFill="1" applyBorder="1" applyAlignment="1">
      <alignment horizontal="center" vertical="center"/>
    </xf>
    <xf numFmtId="0" fontId="37" fillId="7" borderId="55" xfId="0" applyFont="1" applyFill="1" applyBorder="1" applyAlignment="1">
      <alignment horizontal="center" vertical="center"/>
    </xf>
    <xf numFmtId="0" fontId="37" fillId="7" borderId="56" xfId="0" applyFont="1" applyFill="1" applyBorder="1" applyAlignment="1">
      <alignment horizontal="center" vertical="center"/>
    </xf>
    <xf numFmtId="0" fontId="37" fillId="7" borderId="160" xfId="0" applyFont="1" applyFill="1" applyBorder="1" applyAlignment="1">
      <alignment horizontal="center" vertical="center"/>
    </xf>
    <xf numFmtId="0" fontId="37" fillId="7" borderId="150" xfId="0" applyFont="1" applyFill="1" applyBorder="1" applyAlignment="1">
      <alignment horizontal="center" vertical="center"/>
    </xf>
    <xf numFmtId="0" fontId="37" fillId="7" borderId="151" xfId="0" applyFont="1" applyFill="1" applyBorder="1" applyAlignment="1">
      <alignment horizontal="center" vertical="center"/>
    </xf>
    <xf numFmtId="0" fontId="37" fillId="7" borderId="156" xfId="0" applyFont="1" applyFill="1" applyBorder="1" applyAlignment="1">
      <alignment horizontal="center" vertical="center"/>
    </xf>
    <xf numFmtId="0" fontId="37" fillId="7" borderId="152" xfId="0" applyFont="1" applyFill="1" applyBorder="1" applyAlignment="1">
      <alignment horizontal="center" vertical="center"/>
    </xf>
    <xf numFmtId="0" fontId="37" fillId="7" borderId="147" xfId="0" applyFont="1" applyFill="1" applyBorder="1" applyAlignment="1">
      <alignment horizontal="center" vertical="center"/>
    </xf>
    <xf numFmtId="1" fontId="37" fillId="7" borderId="114" xfId="0" applyNumberFormat="1" applyFont="1" applyFill="1" applyBorder="1" applyAlignment="1">
      <alignment horizontal="center" vertical="center"/>
    </xf>
    <xf numFmtId="1" fontId="37" fillId="7" borderId="144" xfId="0" applyNumberFormat="1" applyFont="1" applyFill="1" applyBorder="1" applyAlignment="1">
      <alignment horizontal="center" vertical="center"/>
    </xf>
    <xf numFmtId="1" fontId="37" fillId="7" borderId="145" xfId="0" applyNumberFormat="1" applyFont="1" applyFill="1" applyBorder="1" applyAlignment="1">
      <alignment horizontal="center" vertical="center"/>
    </xf>
    <xf numFmtId="1" fontId="37" fillId="7" borderId="146" xfId="0" applyNumberFormat="1" applyFont="1" applyFill="1" applyBorder="1" applyAlignment="1">
      <alignment horizontal="center" vertical="center"/>
    </xf>
    <xf numFmtId="0" fontId="37" fillId="7" borderId="132" xfId="0" applyFont="1" applyFill="1" applyBorder="1" applyAlignment="1">
      <alignment horizontal="center" vertical="center"/>
    </xf>
    <xf numFmtId="0" fontId="37" fillId="7" borderId="60" xfId="0" applyFont="1" applyFill="1" applyBorder="1" applyAlignment="1">
      <alignment horizontal="left" vertical="center"/>
    </xf>
    <xf numFmtId="0" fontId="37" fillId="7" borderId="26" xfId="0" applyFont="1" applyFill="1" applyBorder="1" applyAlignment="1">
      <alignment horizontal="center"/>
    </xf>
    <xf numFmtId="0" fontId="37" fillId="7" borderId="27" xfId="0" applyFont="1" applyFill="1" applyBorder="1" applyAlignment="1">
      <alignment horizontal="center"/>
    </xf>
    <xf numFmtId="0" fontId="37" fillId="7" borderId="28" xfId="0" applyFont="1" applyFill="1" applyBorder="1" applyAlignment="1">
      <alignment horizontal="center"/>
    </xf>
    <xf numFmtId="0" fontId="37" fillId="7" borderId="60" xfId="0" applyFont="1" applyFill="1" applyBorder="1" applyAlignment="1">
      <alignment horizontal="center" vertical="center"/>
    </xf>
    <xf numFmtId="0" fontId="37" fillId="7" borderId="47" xfId="0" applyFont="1" applyFill="1" applyBorder="1" applyAlignment="1">
      <alignment horizontal="center"/>
    </xf>
    <xf numFmtId="0" fontId="37" fillId="7" borderId="37" xfId="0" applyFont="1" applyFill="1" applyBorder="1" applyAlignment="1">
      <alignment horizontal="center"/>
    </xf>
    <xf numFmtId="0" fontId="37" fillId="7" borderId="46" xfId="0" applyFont="1" applyFill="1" applyBorder="1" applyAlignment="1">
      <alignment horizontal="center"/>
    </xf>
    <xf numFmtId="0" fontId="37" fillId="7" borderId="48" xfId="0" applyFont="1" applyFill="1" applyBorder="1" applyAlignment="1">
      <alignment horizontal="center"/>
    </xf>
    <xf numFmtId="0" fontId="37" fillId="7" borderId="58" xfId="0" applyFont="1" applyFill="1" applyBorder="1" applyAlignment="1">
      <alignment horizontal="left" vertical="center"/>
    </xf>
    <xf numFmtId="0" fontId="37" fillId="7" borderId="58" xfId="0" applyFont="1" applyFill="1" applyBorder="1" applyAlignment="1">
      <alignment horizontal="center" vertical="center"/>
    </xf>
    <xf numFmtId="0" fontId="6" fillId="7" borderId="24" xfId="0" applyFont="1" applyFill="1" applyBorder="1" applyAlignment="1">
      <alignment horizontal="center" vertical="center"/>
    </xf>
    <xf numFmtId="0" fontId="6" fillId="7" borderId="12" xfId="0" applyFont="1" applyFill="1" applyBorder="1" applyAlignment="1">
      <alignment horizontal="left" vertical="center"/>
    </xf>
    <xf numFmtId="0" fontId="1" fillId="7" borderId="31" xfId="0" applyFont="1" applyFill="1" applyBorder="1" applyAlignment="1">
      <alignment horizontal="center" vertical="center"/>
    </xf>
    <xf numFmtId="0" fontId="6" fillId="7" borderId="59" xfId="0" applyFont="1" applyFill="1" applyBorder="1" applyAlignment="1">
      <alignment horizontal="center" vertical="center"/>
    </xf>
    <xf numFmtId="0" fontId="6" fillId="7" borderId="43" xfId="0" applyFont="1" applyFill="1" applyBorder="1" applyAlignment="1">
      <alignment horizontal="center" vertical="center"/>
    </xf>
    <xf numFmtId="0" fontId="6" fillId="7" borderId="40" xfId="0" applyFont="1" applyFill="1" applyBorder="1" applyAlignment="1">
      <alignment horizontal="center" vertical="center"/>
    </xf>
    <xf numFmtId="0" fontId="6" fillId="7" borderId="41" xfId="0" applyFont="1" applyFill="1" applyBorder="1" applyAlignment="1">
      <alignment horizontal="center" vertical="center"/>
    </xf>
    <xf numFmtId="0" fontId="6" fillId="7" borderId="31" xfId="0" applyFont="1" applyFill="1" applyBorder="1" applyAlignment="1">
      <alignment horizontal="center" vertical="center"/>
    </xf>
    <xf numFmtId="0" fontId="6" fillId="7" borderId="49" xfId="0" applyFont="1" applyFill="1" applyBorder="1" applyAlignment="1">
      <alignment horizontal="center" vertical="center"/>
    </xf>
    <xf numFmtId="0" fontId="6" fillId="7" borderId="36" xfId="0" applyFont="1" applyFill="1" applyBorder="1" applyAlignment="1">
      <alignment horizontal="center" vertical="center"/>
    </xf>
    <xf numFmtId="0" fontId="6" fillId="7" borderId="33" xfId="0" applyFont="1" applyFill="1" applyBorder="1" applyAlignment="1">
      <alignment horizontal="center" vertical="center"/>
    </xf>
    <xf numFmtId="0" fontId="6" fillId="7" borderId="29" xfId="0" applyFont="1" applyFill="1" applyBorder="1" applyAlignment="1">
      <alignment horizontal="center" vertical="center"/>
    </xf>
    <xf numFmtId="0" fontId="6" fillId="7" borderId="30" xfId="0" applyFont="1" applyFill="1" applyBorder="1" applyAlignment="1">
      <alignment horizontal="center" vertical="center"/>
    </xf>
    <xf numFmtId="0" fontId="6" fillId="7" borderId="32" xfId="0" applyFont="1" applyFill="1" applyBorder="1" applyAlignment="1">
      <alignment horizontal="center" vertical="center"/>
    </xf>
    <xf numFmtId="0" fontId="6" fillId="7" borderId="139" xfId="0" applyFont="1" applyFill="1" applyBorder="1" applyAlignment="1">
      <alignment horizontal="center" vertical="center"/>
    </xf>
    <xf numFmtId="0" fontId="6" fillId="7" borderId="36" xfId="0" applyFont="1" applyFill="1" applyBorder="1" applyAlignment="1">
      <alignment horizontal="center"/>
    </xf>
    <xf numFmtId="0" fontId="6" fillId="7" borderId="33" xfId="0" applyFont="1" applyFill="1" applyBorder="1" applyAlignment="1">
      <alignment horizontal="center"/>
    </xf>
    <xf numFmtId="0" fontId="6" fillId="7" borderId="31" xfId="0" applyFont="1" applyFill="1" applyBorder="1" applyAlignment="1">
      <alignment horizontal="center"/>
    </xf>
    <xf numFmtId="0" fontId="6" fillId="7" borderId="32" xfId="0" applyFont="1" applyFill="1" applyBorder="1" applyAlignment="1">
      <alignment horizontal="center"/>
    </xf>
    <xf numFmtId="0" fontId="6" fillId="7" borderId="58" xfId="0" applyFont="1" applyFill="1" applyBorder="1" applyAlignment="1">
      <alignment horizontal="center" vertical="center"/>
    </xf>
    <xf numFmtId="0" fontId="6" fillId="7" borderId="139" xfId="0" applyFont="1" applyFill="1" applyBorder="1" applyAlignment="1">
      <alignment horizontal="center"/>
    </xf>
    <xf numFmtId="0" fontId="6" fillId="7" borderId="5" xfId="0" applyFont="1" applyFill="1" applyBorder="1" applyAlignment="1">
      <alignment horizontal="center" vertical="center"/>
    </xf>
    <xf numFmtId="0" fontId="6" fillId="7" borderId="0" xfId="0" applyFont="1" applyFill="1" applyBorder="1" applyAlignment="1">
      <alignment horizontal="left" vertical="center"/>
    </xf>
    <xf numFmtId="0" fontId="1" fillId="7" borderId="42" xfId="0" applyFont="1" applyFill="1" applyBorder="1" applyAlignment="1">
      <alignment horizontal="center" vertical="center"/>
    </xf>
    <xf numFmtId="0" fontId="6" fillId="7" borderId="148" xfId="0" applyFont="1" applyFill="1" applyBorder="1" applyAlignment="1">
      <alignment horizontal="center"/>
    </xf>
    <xf numFmtId="0" fontId="6" fillId="7" borderId="42" xfId="0" applyFont="1" applyFill="1" applyBorder="1" applyAlignment="1">
      <alignment horizontal="center" vertical="center"/>
    </xf>
    <xf numFmtId="0" fontId="6" fillId="7" borderId="57" xfId="0" applyFont="1" applyFill="1" applyBorder="1" applyAlignment="1">
      <alignment horizontal="center" vertical="center"/>
    </xf>
    <xf numFmtId="0" fontId="6" fillId="7" borderId="148" xfId="0" applyFont="1" applyFill="1" applyBorder="1" applyAlignment="1">
      <alignment horizontal="center" vertical="center"/>
    </xf>
    <xf numFmtId="0" fontId="6" fillId="7" borderId="39" xfId="0" applyFont="1" applyFill="1" applyBorder="1" applyAlignment="1">
      <alignment horizontal="center" vertical="center"/>
    </xf>
    <xf numFmtId="0" fontId="6" fillId="7" borderId="141" xfId="0" applyFont="1" applyFill="1" applyBorder="1" applyAlignment="1">
      <alignment horizontal="center" vertical="center"/>
    </xf>
    <xf numFmtId="0" fontId="6" fillId="7" borderId="59" xfId="0" applyFont="1" applyFill="1" applyBorder="1" applyAlignment="1">
      <alignment horizontal="center"/>
    </xf>
    <xf numFmtId="0" fontId="6" fillId="7" borderId="39" xfId="0" applyFont="1" applyFill="1" applyBorder="1" applyAlignment="1">
      <alignment horizontal="center"/>
    </xf>
    <xf numFmtId="0" fontId="6" fillId="7" borderId="42" xfId="0" applyFont="1" applyFill="1" applyBorder="1" applyAlignment="1">
      <alignment horizontal="center"/>
    </xf>
    <xf numFmtId="0" fontId="6" fillId="7" borderId="43" xfId="0" applyFont="1" applyFill="1" applyBorder="1" applyAlignment="1">
      <alignment horizontal="center"/>
    </xf>
    <xf numFmtId="0" fontId="6" fillId="7" borderId="126" xfId="0" applyFont="1" applyFill="1" applyBorder="1" applyAlignment="1">
      <alignment horizontal="center" vertical="center"/>
    </xf>
    <xf numFmtId="0" fontId="6" fillId="7" borderId="149" xfId="0" applyFont="1" applyFill="1" applyBorder="1" applyAlignment="1">
      <alignment horizontal="center" vertical="center"/>
    </xf>
    <xf numFmtId="0" fontId="6" fillId="7" borderId="141" xfId="0" applyFont="1" applyFill="1" applyBorder="1" applyAlignment="1">
      <alignment horizontal="center"/>
    </xf>
    <xf numFmtId="0" fontId="8" fillId="7" borderId="114" xfId="0" applyFont="1" applyFill="1" applyBorder="1" applyAlignment="1">
      <alignment horizontal="center"/>
    </xf>
    <xf numFmtId="0" fontId="8" fillId="7" borderId="114" xfId="0" applyFont="1" applyFill="1" applyBorder="1" applyAlignment="1">
      <alignment horizontal="center" vertical="center"/>
    </xf>
    <xf numFmtId="0" fontId="6" fillId="7" borderId="144" xfId="0" applyFont="1" applyFill="1" applyBorder="1" applyAlignment="1">
      <alignment horizontal="center" vertical="center"/>
    </xf>
    <xf numFmtId="0" fontId="6" fillId="7" borderId="145" xfId="0" applyFont="1" applyFill="1" applyBorder="1" applyAlignment="1">
      <alignment horizontal="center" vertical="center"/>
    </xf>
    <xf numFmtId="0" fontId="8" fillId="7" borderId="146" xfId="0" applyFont="1" applyFill="1" applyBorder="1" applyAlignment="1">
      <alignment horizontal="center" vertical="center"/>
    </xf>
    <xf numFmtId="0" fontId="8" fillId="7" borderId="147" xfId="0" applyFont="1" applyFill="1" applyBorder="1" applyAlignment="1">
      <alignment horizontal="center" vertical="center"/>
    </xf>
    <xf numFmtId="0" fontId="1" fillId="7" borderId="132" xfId="0" applyFont="1" applyFill="1" applyBorder="1" applyAlignment="1">
      <alignment horizontal="center" vertical="center"/>
    </xf>
    <xf numFmtId="0" fontId="37" fillId="7" borderId="58" xfId="0" applyFont="1" applyFill="1" applyBorder="1"/>
    <xf numFmtId="0" fontId="37" fillId="7" borderId="32" xfId="0" applyFont="1" applyFill="1" applyBorder="1"/>
    <xf numFmtId="0" fontId="37" fillId="7" borderId="43" xfId="0" applyFont="1" applyFill="1" applyBorder="1"/>
    <xf numFmtId="0" fontId="1" fillId="7" borderId="12" xfId="0" applyFont="1" applyFill="1" applyBorder="1" applyAlignment="1">
      <alignment horizontal="center" vertical="center"/>
    </xf>
    <xf numFmtId="0" fontId="6" fillId="7" borderId="135" xfId="0" applyFont="1" applyFill="1" applyBorder="1" applyAlignment="1">
      <alignment horizontal="center" vertical="center"/>
    </xf>
    <xf numFmtId="0" fontId="6" fillId="7" borderId="61" xfId="0" applyFont="1" applyFill="1" applyBorder="1" applyAlignment="1">
      <alignment horizontal="center" vertical="center"/>
    </xf>
    <xf numFmtId="0" fontId="9" fillId="7" borderId="31" xfId="0" applyFont="1" applyFill="1" applyBorder="1" applyAlignment="1">
      <alignment vertical="center"/>
    </xf>
    <xf numFmtId="0" fontId="1" fillId="7" borderId="139" xfId="0" applyFont="1" applyFill="1" applyBorder="1" applyAlignment="1">
      <alignment horizontal="center" vertical="center"/>
    </xf>
    <xf numFmtId="0" fontId="1" fillId="7" borderId="36" xfId="0" applyFont="1" applyFill="1" applyBorder="1" applyAlignment="1">
      <alignment horizontal="center" vertical="center"/>
    </xf>
    <xf numFmtId="0" fontId="1" fillId="7" borderId="32" xfId="0" applyFont="1" applyFill="1" applyBorder="1" applyAlignment="1">
      <alignment horizontal="center" vertical="center"/>
    </xf>
    <xf numFmtId="0" fontId="1" fillId="7" borderId="29" xfId="0" applyFont="1" applyFill="1" applyBorder="1" applyAlignment="1">
      <alignment horizontal="center" vertical="center"/>
    </xf>
    <xf numFmtId="0" fontId="1" fillId="7" borderId="30" xfId="0" applyFont="1" applyFill="1" applyBorder="1" applyAlignment="1">
      <alignment horizontal="center" vertical="center"/>
    </xf>
    <xf numFmtId="0" fontId="7" fillId="7" borderId="31" xfId="0" applyFont="1" applyFill="1" applyBorder="1"/>
    <xf numFmtId="0" fontId="7" fillId="7" borderId="49" xfId="0" applyFont="1" applyFill="1" applyBorder="1"/>
    <xf numFmtId="0" fontId="6" fillId="7" borderId="43" xfId="0" applyFont="1" applyFill="1" applyBorder="1" applyAlignment="1">
      <alignment horizontal="left" vertical="center"/>
    </xf>
    <xf numFmtId="0" fontId="6" fillId="7" borderId="140" xfId="0" applyFont="1" applyFill="1" applyBorder="1" applyAlignment="1">
      <alignment horizontal="center" vertical="center"/>
    </xf>
    <xf numFmtId="0" fontId="6" fillId="7" borderId="40" xfId="0" applyFont="1" applyFill="1" applyBorder="1" applyAlignment="1">
      <alignment horizontal="center"/>
    </xf>
    <xf numFmtId="0" fontId="6" fillId="7" borderId="35" xfId="0" applyFont="1" applyFill="1" applyBorder="1" applyAlignment="1">
      <alignment horizontal="center"/>
    </xf>
    <xf numFmtId="0" fontId="6" fillId="7" borderId="57" xfId="0" applyFont="1" applyFill="1" applyBorder="1" applyAlignment="1">
      <alignment horizontal="center"/>
    </xf>
    <xf numFmtId="0" fontId="1" fillId="7" borderId="147" xfId="0" applyFont="1" applyFill="1" applyBorder="1" applyAlignment="1">
      <alignment horizontal="center" vertical="center"/>
    </xf>
    <xf numFmtId="0" fontId="6" fillId="7" borderId="65" xfId="0" applyFont="1" applyFill="1" applyBorder="1" applyAlignment="1">
      <alignment horizontal="center" vertical="center"/>
    </xf>
    <xf numFmtId="0" fontId="6" fillId="7" borderId="64" xfId="0" applyFont="1" applyFill="1" applyBorder="1" applyAlignment="1">
      <alignment horizontal="center" vertical="center"/>
    </xf>
    <xf numFmtId="1" fontId="1" fillId="7" borderId="81" xfId="0" applyNumberFormat="1" applyFont="1" applyFill="1" applyBorder="1" applyAlignment="1">
      <alignment horizontal="center" vertical="center"/>
    </xf>
    <xf numFmtId="1" fontId="1" fillId="7" borderId="65" xfId="0" applyNumberFormat="1" applyFont="1" applyFill="1" applyBorder="1" applyAlignment="1">
      <alignment horizontal="center" vertical="center"/>
    </xf>
    <xf numFmtId="0" fontId="6" fillId="7" borderId="114" xfId="0" applyFont="1" applyFill="1" applyBorder="1" applyAlignment="1">
      <alignment horizontal="center" vertical="center"/>
    </xf>
    <xf numFmtId="0" fontId="6" fillId="7" borderId="69" xfId="0" applyFont="1" applyFill="1" applyBorder="1" applyAlignment="1">
      <alignment horizontal="center" vertical="center"/>
    </xf>
    <xf numFmtId="0" fontId="6" fillId="7" borderId="67" xfId="0" applyFont="1" applyFill="1" applyBorder="1" applyAlignment="1">
      <alignment horizontal="center" vertical="center"/>
    </xf>
    <xf numFmtId="0" fontId="6" fillId="7" borderId="70" xfId="0" applyFont="1" applyFill="1" applyBorder="1" applyAlignment="1">
      <alignment horizontal="center" vertical="center"/>
    </xf>
    <xf numFmtId="0" fontId="6" fillId="7" borderId="68" xfId="0" applyFont="1" applyFill="1" applyBorder="1" applyAlignment="1">
      <alignment horizontal="center" vertical="center"/>
    </xf>
    <xf numFmtId="0" fontId="6" fillId="7" borderId="66" xfId="0" applyFont="1" applyFill="1" applyBorder="1" applyAlignment="1">
      <alignment horizontal="center" vertical="center"/>
    </xf>
    <xf numFmtId="0" fontId="6" fillId="7" borderId="162" xfId="0" applyFont="1" applyFill="1" applyBorder="1" applyAlignment="1">
      <alignment horizontal="center" vertical="center"/>
    </xf>
    <xf numFmtId="0" fontId="1" fillId="7" borderId="47" xfId="0" applyFont="1" applyFill="1" applyBorder="1" applyAlignment="1">
      <alignment horizontal="center" vertical="center"/>
    </xf>
    <xf numFmtId="0" fontId="1" fillId="7" borderId="46" xfId="0" applyFont="1" applyFill="1" applyBorder="1" applyAlignment="1">
      <alignment horizontal="center" vertical="center"/>
    </xf>
    <xf numFmtId="0" fontId="1" fillId="7" borderId="37" xfId="0" applyFont="1" applyFill="1" applyBorder="1" applyAlignment="1">
      <alignment horizontal="center" vertical="center"/>
    </xf>
    <xf numFmtId="0" fontId="1" fillId="7" borderId="48" xfId="0" applyFont="1" applyFill="1" applyBorder="1" applyAlignment="1">
      <alignment horizontal="center" vertical="center"/>
    </xf>
    <xf numFmtId="0" fontId="1" fillId="7" borderId="45" xfId="0" applyFont="1" applyFill="1" applyBorder="1" applyAlignment="1">
      <alignment horizontal="center" vertical="center"/>
    </xf>
    <xf numFmtId="0" fontId="1" fillId="7" borderId="44" xfId="0" applyFont="1" applyFill="1" applyBorder="1" applyAlignment="1">
      <alignment horizontal="center" vertical="center"/>
    </xf>
    <xf numFmtId="0" fontId="1" fillId="7" borderId="148" xfId="0" applyFont="1" applyFill="1" applyBorder="1" applyAlignment="1">
      <alignment horizontal="center" vertical="center"/>
    </xf>
    <xf numFmtId="0" fontId="1" fillId="7" borderId="150" xfId="0" applyFont="1" applyFill="1" applyBorder="1" applyAlignment="1">
      <alignment horizontal="center" vertical="center"/>
    </xf>
    <xf numFmtId="0" fontId="1" fillId="7" borderId="71" xfId="0" applyFont="1" applyFill="1" applyBorder="1" applyAlignment="1">
      <alignment horizontal="center" vertical="center"/>
    </xf>
    <xf numFmtId="1" fontId="1" fillId="7" borderId="80" xfId="0" applyNumberFormat="1" applyFont="1" applyFill="1" applyBorder="1" applyAlignment="1">
      <alignment horizontal="center" vertical="center"/>
    </xf>
    <xf numFmtId="0" fontId="6" fillId="8" borderId="165" xfId="0" applyFont="1" applyFill="1" applyBorder="1" applyAlignment="1">
      <alignment horizontal="center" vertical="center"/>
    </xf>
    <xf numFmtId="0" fontId="6" fillId="8" borderId="164" xfId="0" applyFont="1" applyFill="1" applyBorder="1" applyAlignment="1">
      <alignment horizontal="center" vertical="center"/>
    </xf>
    <xf numFmtId="0" fontId="6" fillId="8" borderId="17" xfId="0" applyFont="1" applyFill="1" applyBorder="1" applyAlignment="1">
      <alignment horizontal="center" vertical="center"/>
    </xf>
    <xf numFmtId="0" fontId="6" fillId="8" borderId="75" xfId="0" applyFont="1" applyFill="1" applyBorder="1" applyAlignment="1">
      <alignment horizontal="center" vertical="center"/>
    </xf>
    <xf numFmtId="0" fontId="6" fillId="8" borderId="18" xfId="0" applyFont="1" applyFill="1" applyBorder="1" applyAlignment="1">
      <alignment horizontal="center" vertical="center"/>
    </xf>
    <xf numFmtId="0" fontId="6" fillId="8" borderId="74" xfId="0" applyFont="1" applyFill="1" applyBorder="1" applyAlignment="1">
      <alignment horizontal="center" vertical="center"/>
    </xf>
    <xf numFmtId="0" fontId="6" fillId="8" borderId="111" xfId="0" applyFont="1" applyFill="1" applyBorder="1" applyAlignment="1">
      <alignment horizontal="center" vertical="center"/>
    </xf>
    <xf numFmtId="0" fontId="6" fillId="8" borderId="163" xfId="0" applyFont="1" applyFill="1" applyBorder="1" applyAlignment="1">
      <alignment horizontal="center" vertical="center"/>
    </xf>
    <xf numFmtId="0" fontId="6" fillId="8" borderId="76" xfId="0" applyFont="1" applyFill="1" applyBorder="1" applyAlignment="1">
      <alignment horizontal="center" vertical="center"/>
    </xf>
    <xf numFmtId="0" fontId="6" fillId="8" borderId="73" xfId="0" applyFont="1" applyFill="1" applyBorder="1" applyAlignment="1">
      <alignment horizontal="center" vertical="center"/>
    </xf>
    <xf numFmtId="0" fontId="6" fillId="8" borderId="148" xfId="0" applyFont="1" applyFill="1" applyBorder="1" applyAlignment="1">
      <alignment horizontal="center" vertical="center"/>
    </xf>
    <xf numFmtId="0" fontId="6" fillId="8" borderId="47" xfId="0" applyFont="1" applyFill="1" applyBorder="1" applyAlignment="1">
      <alignment horizontal="center" vertical="center"/>
    </xf>
    <xf numFmtId="0" fontId="6" fillId="8" borderId="46" xfId="0" applyFont="1" applyFill="1" applyBorder="1" applyAlignment="1">
      <alignment horizontal="center" vertical="center"/>
    </xf>
    <xf numFmtId="0" fontId="6" fillId="8" borderId="37" xfId="0" applyFont="1" applyFill="1" applyBorder="1" applyAlignment="1">
      <alignment horizontal="center" vertical="center"/>
    </xf>
    <xf numFmtId="0" fontId="6" fillId="8" borderId="48" xfId="0" applyFont="1" applyFill="1" applyBorder="1" applyAlignment="1">
      <alignment horizontal="center" vertical="center"/>
    </xf>
    <xf numFmtId="0" fontId="6" fillId="8" borderId="45" xfId="0" applyFont="1" applyFill="1" applyBorder="1" applyAlignment="1">
      <alignment horizontal="center" vertical="center"/>
    </xf>
    <xf numFmtId="0" fontId="6" fillId="8" borderId="44" xfId="0" applyFont="1" applyFill="1" applyBorder="1" applyAlignment="1">
      <alignment horizontal="center" vertical="center"/>
    </xf>
    <xf numFmtId="0" fontId="6" fillId="8" borderId="0" xfId="0" applyFont="1" applyFill="1" applyBorder="1" applyAlignment="1">
      <alignment horizontal="center" vertical="center"/>
    </xf>
    <xf numFmtId="0" fontId="6" fillId="8" borderId="6" xfId="0" applyFont="1" applyFill="1" applyBorder="1" applyAlignment="1">
      <alignment horizontal="center" vertical="center"/>
    </xf>
    <xf numFmtId="1" fontId="1" fillId="7" borderId="82" xfId="0" applyNumberFormat="1" applyFont="1" applyFill="1" applyBorder="1" applyAlignment="1">
      <alignment horizontal="center" vertical="center"/>
    </xf>
    <xf numFmtId="0" fontId="1" fillId="4" borderId="65" xfId="0" applyFont="1" applyFill="1" applyBorder="1" applyAlignment="1">
      <alignment horizontal="left" vertical="center"/>
    </xf>
    <xf numFmtId="0" fontId="1" fillId="4" borderId="6" xfId="0" applyFont="1" applyFill="1" applyBorder="1" applyAlignment="1">
      <alignment horizontal="left" vertical="center"/>
    </xf>
    <xf numFmtId="0" fontId="1" fillId="0" borderId="130" xfId="0" applyFont="1" applyFill="1" applyBorder="1" applyAlignment="1">
      <alignment horizontal="left" vertical="center"/>
    </xf>
    <xf numFmtId="0" fontId="1" fillId="0" borderId="131" xfId="0" applyFont="1" applyFill="1" applyBorder="1" applyAlignment="1">
      <alignment horizontal="left" vertical="center"/>
    </xf>
    <xf numFmtId="0" fontId="2" fillId="2" borderId="11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107" xfId="0" applyFont="1" applyFill="1" applyBorder="1" applyAlignment="1">
      <alignment horizontal="center" vertical="center"/>
    </xf>
    <xf numFmtId="0" fontId="3" fillId="2" borderId="130" xfId="0" applyFont="1" applyFill="1" applyBorder="1" applyAlignment="1">
      <alignment horizontal="center" vertical="center"/>
    </xf>
    <xf numFmtId="0" fontId="3" fillId="2" borderId="131" xfId="0" applyFont="1" applyFill="1" applyBorder="1" applyAlignment="1">
      <alignment horizontal="center" vertical="center"/>
    </xf>
    <xf numFmtId="0" fontId="3" fillId="2" borderId="13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113" xfId="0" applyFont="1" applyFill="1" applyBorder="1" applyAlignment="1">
      <alignment horizontal="center" vertical="center"/>
    </xf>
    <xf numFmtId="0" fontId="1" fillId="2" borderId="111" xfId="0" applyFont="1" applyFill="1" applyBorder="1" applyAlignment="1">
      <alignment horizontal="left" vertical="center"/>
    </xf>
    <xf numFmtId="0" fontId="1" fillId="4" borderId="77" xfId="0" applyFont="1" applyFill="1" applyBorder="1" applyAlignment="1">
      <alignment horizontal="left" vertical="center"/>
    </xf>
    <xf numFmtId="0" fontId="37" fillId="0" borderId="130" xfId="0" applyFont="1" applyFill="1" applyBorder="1" applyAlignment="1">
      <alignment horizontal="left" vertical="center"/>
    </xf>
    <xf numFmtId="0" fontId="37" fillId="0" borderId="131" xfId="0" applyFont="1" applyFill="1" applyBorder="1" applyAlignment="1">
      <alignment horizontal="left" vertical="center"/>
    </xf>
    <xf numFmtId="0" fontId="37" fillId="4" borderId="77" xfId="0" applyFont="1" applyFill="1" applyBorder="1" applyAlignment="1">
      <alignment horizontal="left" vertical="center"/>
    </xf>
    <xf numFmtId="0" fontId="37" fillId="4" borderId="6" xfId="0" applyFont="1" applyFill="1" applyBorder="1" applyAlignment="1">
      <alignment horizontal="left" vertical="center"/>
    </xf>
    <xf numFmtId="0" fontId="37" fillId="7" borderId="142" xfId="0" applyFont="1" applyFill="1" applyBorder="1" applyAlignment="1">
      <alignment horizontal="left" vertical="center"/>
    </xf>
    <xf numFmtId="0" fontId="37" fillId="7" borderId="143" xfId="0" applyFont="1" applyFill="1" applyBorder="1" applyAlignment="1">
      <alignment horizontal="left" vertical="center"/>
    </xf>
    <xf numFmtId="0" fontId="37" fillId="7" borderId="130" xfId="0" applyFont="1" applyFill="1" applyBorder="1" applyAlignment="1">
      <alignment horizontal="left" vertical="center"/>
    </xf>
    <xf numFmtId="0" fontId="37" fillId="7" borderId="131" xfId="0" applyFont="1" applyFill="1" applyBorder="1" applyAlignment="1">
      <alignment horizontal="left" vertical="center"/>
    </xf>
    <xf numFmtId="0" fontId="37" fillId="0" borderId="142" xfId="0" applyFont="1" applyFill="1" applyBorder="1" applyAlignment="1">
      <alignment horizontal="left" vertical="center"/>
    </xf>
    <xf numFmtId="0" fontId="37" fillId="0" borderId="143" xfId="0" applyFont="1" applyFill="1" applyBorder="1" applyAlignment="1">
      <alignment horizontal="left" vertical="center"/>
    </xf>
    <xf numFmtId="0" fontId="6" fillId="0" borderId="232" xfId="0" applyFont="1" applyFill="1" applyBorder="1" applyAlignment="1">
      <alignment horizontal="left" vertical="center"/>
    </xf>
    <xf numFmtId="0" fontId="6" fillId="0" borderId="86" xfId="0" applyFont="1" applyFill="1" applyBorder="1" applyAlignment="1">
      <alignment horizontal="left" vertical="center"/>
    </xf>
    <xf numFmtId="0" fontId="14" fillId="0" borderId="110" xfId="0" applyFont="1" applyBorder="1" applyAlignment="1">
      <alignment horizontal="left" vertical="center" shrinkToFit="1"/>
    </xf>
    <xf numFmtId="0" fontId="22" fillId="0" borderId="0" xfId="0" applyFont="1" applyBorder="1" applyAlignment="1">
      <alignment horizontal="left" vertical="center"/>
    </xf>
    <xf numFmtId="0" fontId="15" fillId="0" borderId="110" xfId="0" applyFont="1" applyBorder="1" applyAlignment="1">
      <alignment horizontal="left" vertical="center" shrinkToFit="1"/>
    </xf>
    <xf numFmtId="0" fontId="14" fillId="0" borderId="0" xfId="0" applyFont="1" applyBorder="1" applyAlignment="1">
      <alignment horizontal="left" vertical="center"/>
    </xf>
    <xf numFmtId="0" fontId="1" fillId="2" borderId="44" xfId="0" applyFont="1" applyFill="1" applyBorder="1" applyAlignment="1">
      <alignment horizontal="left" vertical="center"/>
    </xf>
    <xf numFmtId="0" fontId="1" fillId="2" borderId="78" xfId="0" applyFont="1" applyFill="1" applyBorder="1" applyAlignment="1">
      <alignment horizontal="left" vertical="center"/>
    </xf>
    <xf numFmtId="0" fontId="1" fillId="0" borderId="64" xfId="0" applyFont="1" applyFill="1" applyBorder="1" applyAlignment="1">
      <alignment horizontal="left" vertical="center"/>
    </xf>
    <xf numFmtId="0" fontId="10" fillId="0" borderId="44" xfId="0" applyFont="1" applyFill="1" applyBorder="1" applyAlignment="1">
      <alignment horizontal="left" vertical="center"/>
    </xf>
    <xf numFmtId="0" fontId="1" fillId="7" borderId="142" xfId="0" applyFont="1" applyFill="1" applyBorder="1" applyAlignment="1">
      <alignment horizontal="left" vertical="center"/>
    </xf>
    <xf numFmtId="0" fontId="1" fillId="7" borderId="143" xfId="0" applyFont="1" applyFill="1" applyBorder="1" applyAlignment="1">
      <alignment horizontal="left" vertical="center"/>
    </xf>
    <xf numFmtId="0" fontId="1" fillId="4" borderId="153" xfId="0" applyFont="1" applyFill="1" applyBorder="1" applyAlignment="1">
      <alignment horizontal="left" vertical="center"/>
    </xf>
    <xf numFmtId="0" fontId="1" fillId="4" borderId="154" xfId="0" applyFont="1" applyFill="1" applyBorder="1" applyAlignment="1">
      <alignment horizontal="left" vertical="center"/>
    </xf>
    <xf numFmtId="0" fontId="1" fillId="0" borderId="44" xfId="0" applyFont="1" applyFill="1" applyBorder="1" applyAlignment="1">
      <alignment horizontal="left" vertical="center"/>
    </xf>
    <xf numFmtId="0" fontId="7" fillId="0" borderId="64" xfId="0" applyFont="1" applyFill="1" applyBorder="1" applyAlignment="1">
      <alignment horizontal="left" vertical="center"/>
    </xf>
    <xf numFmtId="0" fontId="11" fillId="0" borderId="44" xfId="0" applyFont="1" applyFill="1" applyBorder="1" applyAlignment="1">
      <alignment horizontal="left" vertical="center"/>
    </xf>
    <xf numFmtId="0" fontId="11" fillId="0" borderId="64" xfId="0" applyFont="1" applyFill="1" applyBorder="1" applyAlignment="1">
      <alignment horizontal="left" vertical="center" wrapText="1"/>
    </xf>
    <xf numFmtId="0" fontId="12" fillId="0" borderId="101" xfId="0" applyFont="1" applyBorder="1" applyAlignment="1">
      <alignment horizontal="left"/>
    </xf>
    <xf numFmtId="0" fontId="21" fillId="0" borderId="0" xfId="0" applyFont="1" applyBorder="1" applyAlignment="1">
      <alignment horizontal="left" vertical="center" shrinkToFit="1"/>
    </xf>
    <xf numFmtId="0" fontId="19" fillId="0" borderId="0" xfId="0" applyFont="1" applyBorder="1" applyAlignment="1">
      <alignment horizontal="left" vertical="center"/>
    </xf>
    <xf numFmtId="0" fontId="29" fillId="2" borderId="134" xfId="2" applyFont="1" applyFill="1" applyBorder="1" applyAlignment="1">
      <alignment horizontal="center" vertical="center"/>
    </xf>
    <xf numFmtId="0" fontId="29" fillId="2" borderId="148" xfId="2" applyFont="1" applyFill="1" applyBorder="1" applyAlignment="1">
      <alignment horizontal="center" vertical="center"/>
    </xf>
    <xf numFmtId="0" fontId="29" fillId="2" borderId="126" xfId="2" applyFont="1" applyFill="1" applyBorder="1" applyAlignment="1">
      <alignment horizontal="center" vertical="center"/>
    </xf>
    <xf numFmtId="0" fontId="29" fillId="0" borderId="142" xfId="0" applyFont="1" applyBorder="1" applyAlignment="1">
      <alignment horizontal="left" vertical="center"/>
    </xf>
    <xf numFmtId="0" fontId="29" fillId="0" borderId="117" xfId="0" applyFont="1" applyBorder="1" applyAlignment="1">
      <alignment horizontal="left" vertical="center"/>
    </xf>
    <xf numFmtId="0" fontId="29" fillId="0" borderId="120" xfId="0" applyFont="1" applyBorder="1" applyAlignment="1">
      <alignment horizontal="left" vertical="center"/>
    </xf>
    <xf numFmtId="0" fontId="28" fillId="2" borderId="134" xfId="2" applyFont="1" applyFill="1" applyBorder="1" applyAlignment="1">
      <alignment horizontal="center" vertical="center" textRotation="90"/>
    </xf>
    <xf numFmtId="0" fontId="28" fillId="2" borderId="126" xfId="2" applyFont="1" applyFill="1" applyBorder="1" applyAlignment="1">
      <alignment horizontal="center" vertical="center" textRotation="90"/>
    </xf>
    <xf numFmtId="0" fontId="29" fillId="5" borderId="191" xfId="2" applyFont="1" applyFill="1" applyBorder="1" applyAlignment="1">
      <alignment horizontal="right" vertical="top" wrapText="1"/>
    </xf>
    <xf numFmtId="0" fontId="29" fillId="5" borderId="198" xfId="2" applyFont="1" applyFill="1" applyBorder="1" applyAlignment="1">
      <alignment horizontal="right" vertical="top" wrapText="1"/>
    </xf>
    <xf numFmtId="0" fontId="29" fillId="5" borderId="201" xfId="2" applyFont="1" applyFill="1" applyBorder="1" applyAlignment="1">
      <alignment horizontal="right" vertical="top" wrapText="1"/>
    </xf>
    <xf numFmtId="0" fontId="29" fillId="5" borderId="200" xfId="2" applyFont="1" applyFill="1" applyBorder="1" applyAlignment="1">
      <alignment horizontal="right" vertical="top" wrapText="1"/>
    </xf>
    <xf numFmtId="0" fontId="29" fillId="5" borderId="180" xfId="2" applyFont="1" applyFill="1" applyBorder="1" applyAlignment="1">
      <alignment horizontal="right" vertical="top" wrapText="1"/>
    </xf>
    <xf numFmtId="0" fontId="29" fillId="5" borderId="179" xfId="2" applyFont="1" applyFill="1" applyBorder="1" applyAlignment="1">
      <alignment horizontal="right" vertical="top" wrapText="1"/>
    </xf>
    <xf numFmtId="0" fontId="28" fillId="2" borderId="130" xfId="2" applyFont="1" applyFill="1" applyBorder="1" applyAlignment="1">
      <alignment horizontal="center" vertical="center"/>
    </xf>
    <xf numFmtId="0" fontId="28" fillId="2" borderId="131" xfId="2" applyFont="1" applyFill="1" applyBorder="1" applyAlignment="1">
      <alignment horizontal="center" vertical="center"/>
    </xf>
    <xf numFmtId="0" fontId="28" fillId="2" borderId="132" xfId="2" applyFont="1" applyFill="1" applyBorder="1" applyAlignment="1">
      <alignment horizontal="center" vertical="center"/>
    </xf>
    <xf numFmtId="0" fontId="28" fillId="2" borderId="207" xfId="2" applyFont="1" applyFill="1" applyBorder="1" applyAlignment="1">
      <alignment horizontal="center" vertical="center"/>
    </xf>
    <xf numFmtId="0" fontId="28" fillId="2" borderId="183" xfId="2" applyFont="1" applyFill="1" applyBorder="1" applyAlignment="1">
      <alignment horizontal="center" vertical="center"/>
    </xf>
    <xf numFmtId="0" fontId="28" fillId="2" borderId="184" xfId="2" applyFont="1" applyFill="1" applyBorder="1" applyAlignment="1">
      <alignment horizontal="center" vertical="center"/>
    </xf>
    <xf numFmtId="0" fontId="28" fillId="2" borderId="143" xfId="2" applyFont="1" applyFill="1" applyBorder="1" applyAlignment="1">
      <alignment horizontal="center" vertical="center"/>
    </xf>
    <xf numFmtId="0" fontId="28" fillId="2" borderId="208" xfId="2" applyFont="1" applyFill="1" applyBorder="1" applyAlignment="1">
      <alignment horizontal="center" vertical="center"/>
    </xf>
    <xf numFmtId="0" fontId="28" fillId="2" borderId="182" xfId="2" applyFont="1" applyFill="1" applyBorder="1" applyAlignment="1">
      <alignment horizontal="center" vertical="center"/>
    </xf>
    <xf numFmtId="0" fontId="28" fillId="5" borderId="191" xfId="2" applyFont="1" applyFill="1" applyBorder="1" applyAlignment="1">
      <alignment horizontal="left" vertical="center"/>
    </xf>
    <xf numFmtId="0" fontId="28" fillId="5" borderId="201" xfId="2" applyFont="1" applyFill="1" applyBorder="1" applyAlignment="1">
      <alignment horizontal="left" vertical="center"/>
    </xf>
    <xf numFmtId="0" fontId="28" fillId="5" borderId="200" xfId="2" applyFont="1" applyFill="1" applyBorder="1" applyAlignment="1">
      <alignment horizontal="left" vertical="center"/>
    </xf>
    <xf numFmtId="0" fontId="28" fillId="5" borderId="179" xfId="2" applyFont="1" applyFill="1" applyBorder="1" applyAlignment="1">
      <alignment horizontal="left" vertical="center"/>
    </xf>
    <xf numFmtId="0" fontId="28" fillId="5" borderId="198" xfId="2" applyFont="1" applyFill="1" applyBorder="1" applyAlignment="1">
      <alignment horizontal="left" vertical="center"/>
    </xf>
    <xf numFmtId="0" fontId="28" fillId="5" borderId="180" xfId="2" applyFont="1" applyFill="1" applyBorder="1" applyAlignment="1">
      <alignment horizontal="left" vertical="center"/>
    </xf>
    <xf numFmtId="0" fontId="28" fillId="2" borderId="118" xfId="2" applyFont="1" applyFill="1" applyBorder="1" applyAlignment="1">
      <alignment horizontal="center" vertical="center"/>
    </xf>
    <xf numFmtId="0" fontId="3" fillId="5" borderId="191" xfId="0" applyFont="1" applyFill="1" applyBorder="1" applyAlignment="1">
      <alignment horizontal="left" vertical="center"/>
    </xf>
    <xf numFmtId="0" fontId="3" fillId="5" borderId="198" xfId="0" applyFont="1" applyFill="1" applyBorder="1" applyAlignment="1">
      <alignment horizontal="left" vertical="center"/>
    </xf>
    <xf numFmtId="0" fontId="3" fillId="5" borderId="200" xfId="0" applyFont="1" applyFill="1" applyBorder="1" applyAlignment="1">
      <alignment horizontal="left" vertical="center"/>
    </xf>
    <xf numFmtId="0" fontId="3" fillId="5" borderId="180" xfId="0" applyFont="1" applyFill="1" applyBorder="1" applyAlignment="1">
      <alignment horizontal="left" vertical="center"/>
    </xf>
    <xf numFmtId="0" fontId="0" fillId="5" borderId="198" xfId="0" applyFill="1" applyBorder="1" applyAlignment="1">
      <alignment horizontal="right" vertical="center"/>
    </xf>
    <xf numFmtId="0" fontId="0" fillId="5" borderId="198" xfId="0" applyFont="1" applyFill="1" applyBorder="1" applyAlignment="1">
      <alignment horizontal="right" vertical="center"/>
    </xf>
    <xf numFmtId="0" fontId="0" fillId="5" borderId="201" xfId="0" applyFont="1" applyFill="1" applyBorder="1" applyAlignment="1">
      <alignment horizontal="right" vertical="center"/>
    </xf>
    <xf numFmtId="0" fontId="0" fillId="5" borderId="180" xfId="0" applyFont="1" applyFill="1" applyBorder="1" applyAlignment="1">
      <alignment horizontal="right" vertical="center"/>
    </xf>
    <xf numFmtId="0" fontId="0" fillId="5" borderId="179" xfId="0" applyFont="1" applyFill="1" applyBorder="1" applyAlignment="1">
      <alignment horizontal="right" vertical="center"/>
    </xf>
    <xf numFmtId="0" fontId="0" fillId="2" borderId="230" xfId="0" applyFont="1" applyFill="1" applyBorder="1" applyAlignment="1">
      <alignment horizontal="center"/>
    </xf>
    <xf numFmtId="0" fontId="0" fillId="2" borderId="231" xfId="0" applyFont="1" applyFill="1" applyBorder="1" applyAlignment="1">
      <alignment horizontal="center"/>
    </xf>
    <xf numFmtId="0" fontId="0" fillId="2" borderId="204" xfId="0" applyFont="1" applyFill="1" applyBorder="1" applyAlignment="1">
      <alignment horizontal="center"/>
    </xf>
    <xf numFmtId="0" fontId="0" fillId="2" borderId="130" xfId="0" applyFont="1" applyFill="1" applyBorder="1" applyAlignment="1">
      <alignment horizontal="center" vertical="center"/>
    </xf>
    <xf numFmtId="0" fontId="0" fillId="2" borderId="132" xfId="0" applyFont="1" applyFill="1" applyBorder="1" applyAlignment="1">
      <alignment horizontal="center" vertical="center"/>
    </xf>
    <xf numFmtId="0" fontId="0" fillId="2" borderId="118" xfId="0" applyFont="1" applyFill="1" applyBorder="1" applyAlignment="1">
      <alignment horizontal="center" vertical="center"/>
    </xf>
    <xf numFmtId="0" fontId="0" fillId="2" borderId="191" xfId="0" applyFont="1" applyFill="1" applyBorder="1" applyAlignment="1">
      <alignment horizontal="center" vertical="center"/>
    </xf>
    <xf numFmtId="0" fontId="0" fillId="2" borderId="192" xfId="0" applyFont="1" applyFill="1" applyBorder="1" applyAlignment="1">
      <alignment horizontal="center" vertical="center"/>
    </xf>
    <xf numFmtId="0" fontId="3" fillId="2" borderId="134" xfId="0" applyFont="1" applyFill="1" applyBorder="1" applyAlignment="1">
      <alignment horizontal="center" vertical="center"/>
    </xf>
    <xf numFmtId="0" fontId="3" fillId="2" borderId="148" xfId="0" applyFont="1" applyFill="1" applyBorder="1" applyAlignment="1">
      <alignment horizontal="center" vertical="center"/>
    </xf>
    <xf numFmtId="0" fontId="0" fillId="2" borderId="134" xfId="0" applyFill="1" applyBorder="1" applyAlignment="1">
      <alignment horizontal="center" vertical="center" textRotation="90"/>
    </xf>
    <xf numFmtId="0" fontId="0" fillId="2" borderId="148" xfId="0" applyFill="1" applyBorder="1" applyAlignment="1">
      <alignment horizontal="center" vertical="center" textRotation="90"/>
    </xf>
    <xf numFmtId="0" fontId="25" fillId="2" borderId="201" xfId="0" applyFont="1" applyFill="1" applyBorder="1" applyAlignment="1" applyProtection="1">
      <alignment horizontal="center" vertical="center" textRotation="90"/>
      <protection locked="0"/>
    </xf>
    <xf numFmtId="0" fontId="25" fillId="2" borderId="202" xfId="0" applyFont="1" applyFill="1" applyBorder="1" applyAlignment="1" applyProtection="1">
      <alignment horizontal="center" vertical="center" textRotation="90"/>
      <protection locked="0"/>
    </xf>
    <xf numFmtId="0" fontId="4" fillId="2" borderId="134" xfId="0" applyFont="1" applyFill="1" applyBorder="1" applyAlignment="1">
      <alignment horizontal="center" vertical="center" textRotation="90"/>
    </xf>
    <xf numFmtId="0" fontId="4" fillId="2" borderId="148" xfId="0" applyFont="1" applyFill="1" applyBorder="1" applyAlignment="1">
      <alignment horizontal="center" vertical="center" textRotation="90"/>
    </xf>
  </cellXfs>
  <cellStyles count="3">
    <cellStyle name="Normalny" xfId="0" builtinId="0"/>
    <cellStyle name="Normalny_EK spec 2" xfId="1"/>
    <cellStyle name="Normalny_Zeszyt1" xfId="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BFBFB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A8A8A8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66FF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X161"/>
  <sheetViews>
    <sheetView topLeftCell="C28" zoomScale="80" zoomScaleNormal="80" zoomScaleSheetLayoutView="90" workbookViewId="0">
      <selection activeCell="M73" sqref="M73"/>
    </sheetView>
  </sheetViews>
  <sheetFormatPr defaultColWidth="4.7109375" defaultRowHeight="15"/>
  <cols>
    <col min="1" max="1" width="4.7109375" customWidth="1"/>
    <col min="2" max="2" width="55.7109375" customWidth="1"/>
    <col min="3" max="3" width="6.28515625" style="1" customWidth="1"/>
    <col min="4" max="4" width="8.7109375" style="2" customWidth="1"/>
    <col min="5" max="5" width="6.42578125" customWidth="1"/>
    <col min="6" max="6" width="6" style="3" customWidth="1"/>
    <col min="7" max="7" width="7.28515625" style="3" customWidth="1"/>
    <col min="8" max="10" width="5.42578125" style="3" customWidth="1"/>
    <col min="11" max="11" width="5" style="3" customWidth="1"/>
    <col min="12" max="12" width="5.7109375" style="3" customWidth="1"/>
    <col min="13" max="13" width="5.5703125" style="3" customWidth="1"/>
    <col min="14" max="17" width="6.28515625" style="3" customWidth="1"/>
    <col min="18" max="19" width="5.7109375" style="3" customWidth="1"/>
    <col min="20" max="26" width="6.7109375" style="4" customWidth="1"/>
    <col min="27" max="27" width="5.5703125" style="4" customWidth="1"/>
    <col min="28" max="28" width="6.7109375" style="4" customWidth="1"/>
    <col min="29" max="29" width="6.28515625" style="4" customWidth="1"/>
    <col min="30" max="31" width="5" style="4" bestFit="1" customWidth="1"/>
    <col min="32" max="32" width="4.28515625" style="4" customWidth="1"/>
    <col min="33" max="34" width="4.42578125" style="4" customWidth="1"/>
    <col min="35" max="35" width="5" style="4" customWidth="1"/>
    <col min="36" max="36" width="6.7109375" style="4" customWidth="1"/>
    <col min="37" max="39" width="5.5703125" style="4" customWidth="1"/>
    <col min="40" max="40" width="4.42578125" style="4" customWidth="1"/>
    <col min="41" max="41" width="5.5703125" style="4" customWidth="1"/>
    <col min="42" max="42" width="5.28515625" style="4" customWidth="1"/>
    <col min="43" max="43" width="4.7109375" style="4" customWidth="1"/>
    <col min="44" max="44" width="6.5703125" style="4" customWidth="1"/>
    <col min="45" max="47" width="5.42578125" style="4" customWidth="1"/>
    <col min="48" max="48" width="4.28515625" style="4" customWidth="1"/>
    <col min="49" max="49" width="6.28515625" style="4" customWidth="1"/>
    <col min="50" max="50" width="3.7109375" style="5" customWidth="1"/>
  </cols>
  <sheetData>
    <row r="1" spans="1:50" ht="18" customHeight="1" thickTop="1" thickBot="1">
      <c r="A1" s="6"/>
      <c r="B1" s="761" t="s">
        <v>0</v>
      </c>
      <c r="C1" s="7"/>
      <c r="D1" s="8"/>
      <c r="E1" s="9"/>
      <c r="F1" s="762" t="s">
        <v>120</v>
      </c>
      <c r="G1" s="762"/>
      <c r="H1" s="762"/>
      <c r="I1" s="762"/>
      <c r="J1" s="762"/>
      <c r="K1" s="762"/>
      <c r="L1" s="762"/>
      <c r="M1" s="762"/>
      <c r="N1" s="762"/>
      <c r="O1" s="762"/>
      <c r="P1" s="762"/>
      <c r="Q1" s="762"/>
      <c r="R1" s="762"/>
      <c r="S1" s="762"/>
      <c r="T1" s="762" t="s">
        <v>121</v>
      </c>
      <c r="U1" s="762"/>
      <c r="V1" s="762"/>
      <c r="W1" s="762"/>
      <c r="X1" s="762"/>
      <c r="Y1" s="762"/>
      <c r="Z1" s="762"/>
      <c r="AA1" s="762"/>
      <c r="AB1" s="762"/>
      <c r="AC1" s="762"/>
      <c r="AD1" s="762"/>
      <c r="AE1" s="762"/>
      <c r="AF1" s="762"/>
      <c r="AG1" s="762"/>
      <c r="AH1" s="762"/>
      <c r="AI1" s="762" t="s">
        <v>122</v>
      </c>
      <c r="AJ1" s="762"/>
      <c r="AK1" s="762"/>
      <c r="AL1" s="762"/>
      <c r="AM1" s="762"/>
      <c r="AN1" s="762"/>
      <c r="AO1" s="762"/>
      <c r="AP1" s="762"/>
      <c r="AQ1" s="763"/>
      <c r="AR1" s="763"/>
      <c r="AS1" s="763"/>
      <c r="AT1" s="763"/>
      <c r="AU1" s="763"/>
      <c r="AV1" s="763"/>
      <c r="AW1" s="763"/>
      <c r="AX1" s="763"/>
    </row>
    <row r="2" spans="1:50" ht="18" customHeight="1" thickTop="1" thickBot="1">
      <c r="A2" s="10"/>
      <c r="B2" s="761"/>
      <c r="C2" s="11"/>
      <c r="D2" s="12"/>
      <c r="E2" s="194"/>
      <c r="F2" s="764" t="s">
        <v>3</v>
      </c>
      <c r="G2" s="765"/>
      <c r="H2" s="765"/>
      <c r="I2" s="765"/>
      <c r="J2" s="765"/>
      <c r="K2" s="765"/>
      <c r="L2" s="766"/>
      <c r="M2" s="764" t="s">
        <v>4</v>
      </c>
      <c r="N2" s="765"/>
      <c r="O2" s="765"/>
      <c r="P2" s="765"/>
      <c r="Q2" s="765"/>
      <c r="R2" s="765"/>
      <c r="S2" s="766"/>
      <c r="T2" s="764" t="s">
        <v>5</v>
      </c>
      <c r="U2" s="765"/>
      <c r="V2" s="765"/>
      <c r="W2" s="765"/>
      <c r="X2" s="765"/>
      <c r="Y2" s="765"/>
      <c r="Z2" s="766"/>
      <c r="AA2" s="764" t="s">
        <v>6</v>
      </c>
      <c r="AB2" s="765"/>
      <c r="AC2" s="765"/>
      <c r="AD2" s="765"/>
      <c r="AE2" s="765"/>
      <c r="AF2" s="765"/>
      <c r="AG2" s="765"/>
      <c r="AH2" s="766"/>
      <c r="AI2" s="764" t="s">
        <v>7</v>
      </c>
      <c r="AJ2" s="765"/>
      <c r="AK2" s="765"/>
      <c r="AL2" s="765"/>
      <c r="AM2" s="765"/>
      <c r="AN2" s="765"/>
      <c r="AO2" s="765"/>
      <c r="AP2" s="766"/>
      <c r="AQ2" s="767" t="s">
        <v>8</v>
      </c>
      <c r="AR2" s="768"/>
      <c r="AS2" s="768"/>
      <c r="AT2" s="768"/>
      <c r="AU2" s="768"/>
      <c r="AV2" s="768"/>
      <c r="AW2" s="768"/>
      <c r="AX2" s="768"/>
    </row>
    <row r="3" spans="1:50" s="21" customFormat="1" ht="62.25" customHeight="1" thickTop="1" thickBot="1">
      <c r="A3" s="13" t="s">
        <v>9</v>
      </c>
      <c r="B3" s="761"/>
      <c r="C3" s="14" t="s">
        <v>10</v>
      </c>
      <c r="D3" s="15" t="s">
        <v>11</v>
      </c>
      <c r="E3" s="192" t="s">
        <v>12</v>
      </c>
      <c r="F3" s="195" t="s">
        <v>13</v>
      </c>
      <c r="G3" s="196" t="s">
        <v>14</v>
      </c>
      <c r="H3" s="16" t="s">
        <v>15</v>
      </c>
      <c r="I3" s="16" t="s">
        <v>16</v>
      </c>
      <c r="J3" s="16" t="s">
        <v>17</v>
      </c>
      <c r="K3" s="197" t="s">
        <v>11</v>
      </c>
      <c r="L3" s="198" t="s">
        <v>18</v>
      </c>
      <c r="M3" s="195" t="s">
        <v>13</v>
      </c>
      <c r="N3" s="196" t="s">
        <v>14</v>
      </c>
      <c r="O3" s="16" t="s">
        <v>15</v>
      </c>
      <c r="P3" s="16" t="s">
        <v>16</v>
      </c>
      <c r="Q3" s="16" t="s">
        <v>17</v>
      </c>
      <c r="R3" s="197" t="s">
        <v>11</v>
      </c>
      <c r="S3" s="198" t="s">
        <v>18</v>
      </c>
      <c r="T3" s="195" t="s">
        <v>13</v>
      </c>
      <c r="U3" s="196" t="s">
        <v>14</v>
      </c>
      <c r="V3" s="222" t="s">
        <v>15</v>
      </c>
      <c r="W3" s="16" t="s">
        <v>16</v>
      </c>
      <c r="X3" s="16" t="s">
        <v>17</v>
      </c>
      <c r="Y3" s="197" t="s">
        <v>11</v>
      </c>
      <c r="Z3" s="198" t="s">
        <v>18</v>
      </c>
      <c r="AA3" s="195" t="s">
        <v>13</v>
      </c>
      <c r="AB3" s="196" t="s">
        <v>14</v>
      </c>
      <c r="AC3" s="222" t="s">
        <v>15</v>
      </c>
      <c r="AD3" s="222" t="s">
        <v>16</v>
      </c>
      <c r="AE3" s="222" t="s">
        <v>17</v>
      </c>
      <c r="AF3" s="223" t="s">
        <v>19</v>
      </c>
      <c r="AG3" s="197" t="s">
        <v>11</v>
      </c>
      <c r="AH3" s="198" t="s">
        <v>18</v>
      </c>
      <c r="AI3" s="193" t="s">
        <v>13</v>
      </c>
      <c r="AJ3" s="196" t="s">
        <v>14</v>
      </c>
      <c r="AK3" s="16" t="s">
        <v>15</v>
      </c>
      <c r="AL3" s="16" t="s">
        <v>16</v>
      </c>
      <c r="AM3" s="16" t="s">
        <v>17</v>
      </c>
      <c r="AN3" s="223" t="s">
        <v>20</v>
      </c>
      <c r="AO3" s="197" t="s">
        <v>11</v>
      </c>
      <c r="AP3" s="198" t="s">
        <v>18</v>
      </c>
      <c r="AQ3" s="193" t="s">
        <v>13</v>
      </c>
      <c r="AR3" s="19" t="s">
        <v>14</v>
      </c>
      <c r="AS3" s="16" t="s">
        <v>15</v>
      </c>
      <c r="AT3" s="16" t="s">
        <v>16</v>
      </c>
      <c r="AU3" s="16" t="s">
        <v>17</v>
      </c>
      <c r="AV3" s="20" t="s">
        <v>20</v>
      </c>
      <c r="AW3" s="17" t="s">
        <v>11</v>
      </c>
      <c r="AX3" s="18" t="s">
        <v>18</v>
      </c>
    </row>
    <row r="4" spans="1:50" s="21" customFormat="1" ht="15.95" customHeight="1" thickBot="1">
      <c r="A4" s="757" t="s">
        <v>21</v>
      </c>
      <c r="B4" s="757"/>
      <c r="C4" s="757"/>
      <c r="D4" s="757"/>
      <c r="E4" s="757"/>
      <c r="F4" s="758"/>
      <c r="G4" s="757"/>
      <c r="H4" s="757"/>
      <c r="I4" s="757"/>
      <c r="J4" s="757"/>
      <c r="K4" s="757"/>
      <c r="L4" s="757"/>
      <c r="M4" s="758"/>
      <c r="N4" s="757"/>
      <c r="O4" s="757"/>
      <c r="P4" s="757"/>
      <c r="Q4" s="757"/>
      <c r="R4" s="757"/>
      <c r="S4" s="757"/>
      <c r="T4" s="758"/>
      <c r="U4" s="757"/>
      <c r="V4" s="757"/>
      <c r="W4" s="757"/>
      <c r="X4" s="757"/>
      <c r="Y4" s="757"/>
      <c r="Z4" s="757"/>
      <c r="AA4" s="758"/>
      <c r="AB4" s="757"/>
      <c r="AC4" s="757"/>
      <c r="AD4" s="757"/>
      <c r="AE4" s="757"/>
      <c r="AF4" s="757"/>
      <c r="AG4" s="757"/>
      <c r="AH4" s="757"/>
      <c r="AI4" s="758"/>
      <c r="AJ4" s="757"/>
      <c r="AK4" s="757"/>
      <c r="AL4" s="757"/>
      <c r="AM4" s="757"/>
      <c r="AN4" s="757"/>
      <c r="AO4" s="757"/>
      <c r="AP4" s="757"/>
      <c r="AQ4" s="758"/>
      <c r="AR4" s="757"/>
      <c r="AS4" s="757"/>
      <c r="AT4" s="757"/>
      <c r="AU4" s="757"/>
      <c r="AV4" s="757"/>
      <c r="AW4" s="757"/>
      <c r="AX4" s="757"/>
    </row>
    <row r="5" spans="1:50" s="29" customFormat="1" ht="15.75" thickBot="1">
      <c r="A5" s="216">
        <v>1</v>
      </c>
      <c r="B5" s="475" t="s">
        <v>22</v>
      </c>
      <c r="C5" s="476"/>
      <c r="D5" s="477">
        <f>K5+R5+Y5+AG5+AO5+AW5</f>
        <v>8</v>
      </c>
      <c r="E5" s="478">
        <f>F5+M5+T5+AA5+AI5+AQ5</f>
        <v>120</v>
      </c>
      <c r="F5" s="479">
        <f>SUM(G5:J5)</f>
        <v>30</v>
      </c>
      <c r="G5" s="480"/>
      <c r="H5" s="481">
        <v>30</v>
      </c>
      <c r="I5" s="481"/>
      <c r="J5" s="482"/>
      <c r="K5" s="483">
        <v>2</v>
      </c>
      <c r="L5" s="478" t="s">
        <v>23</v>
      </c>
      <c r="M5" s="479">
        <f>SUM(N5:Q5)</f>
        <v>30</v>
      </c>
      <c r="N5" s="484"/>
      <c r="O5" s="485">
        <v>30</v>
      </c>
      <c r="P5" s="481"/>
      <c r="Q5" s="482"/>
      <c r="R5" s="477">
        <v>2</v>
      </c>
      <c r="S5" s="486" t="s">
        <v>23</v>
      </c>
      <c r="T5" s="479">
        <f>SUM(U5:X5)</f>
        <v>30</v>
      </c>
      <c r="U5" s="484"/>
      <c r="V5" s="485">
        <v>30</v>
      </c>
      <c r="W5" s="485"/>
      <c r="X5" s="485"/>
      <c r="Y5" s="477">
        <v>2</v>
      </c>
      <c r="Z5" s="478" t="s">
        <v>23</v>
      </c>
      <c r="AA5" s="479">
        <f>SUM(AB5:AF5)</f>
        <v>30</v>
      </c>
      <c r="AB5" s="484"/>
      <c r="AC5" s="487">
        <v>30</v>
      </c>
      <c r="AD5" s="488"/>
      <c r="AE5" s="488"/>
      <c r="AF5" s="488"/>
      <c r="AG5" s="477">
        <v>2</v>
      </c>
      <c r="AH5" s="486" t="s">
        <v>24</v>
      </c>
      <c r="AI5" s="489"/>
      <c r="AJ5" s="205"/>
      <c r="AK5" s="50"/>
      <c r="AL5" s="50"/>
      <c r="AM5" s="50"/>
      <c r="AN5" s="51"/>
      <c r="AO5" s="40"/>
      <c r="AP5" s="37"/>
      <c r="AQ5" s="199"/>
      <c r="AR5" s="43"/>
      <c r="AS5" s="36"/>
      <c r="AT5" s="36"/>
      <c r="AU5" s="36"/>
      <c r="AV5" s="45"/>
      <c r="AW5" s="40"/>
      <c r="AX5" s="42"/>
    </row>
    <row r="6" spans="1:50" s="29" customFormat="1" ht="15.95" customHeight="1" thickBot="1">
      <c r="A6" s="759" t="s">
        <v>25</v>
      </c>
      <c r="B6" s="760"/>
      <c r="C6" s="760"/>
      <c r="D6" s="212">
        <f>D5</f>
        <v>8</v>
      </c>
      <c r="E6" s="211">
        <f>E5</f>
        <v>120</v>
      </c>
      <c r="F6" s="601">
        <f>SUM(F5:F5)</f>
        <v>30</v>
      </c>
      <c r="G6" s="602"/>
      <c r="H6" s="603">
        <f>SUM(H5:H5)</f>
        <v>30</v>
      </c>
      <c r="I6" s="603"/>
      <c r="J6" s="604"/>
      <c r="K6" s="605">
        <f>K5</f>
        <v>2</v>
      </c>
      <c r="L6" s="606"/>
      <c r="M6" s="601">
        <f>SUM(M5:M5)</f>
        <v>30</v>
      </c>
      <c r="N6" s="607"/>
      <c r="O6" s="608">
        <f>SUM(O5:O5)</f>
        <v>30</v>
      </c>
      <c r="P6" s="603"/>
      <c r="Q6" s="604"/>
      <c r="R6" s="605">
        <f>R5</f>
        <v>2</v>
      </c>
      <c r="S6" s="606"/>
      <c r="T6" s="601">
        <f>SUM(U6:X6)</f>
        <v>30</v>
      </c>
      <c r="U6" s="602"/>
      <c r="V6" s="603">
        <f>SUM(V5:V5)</f>
        <v>30</v>
      </c>
      <c r="W6" s="603"/>
      <c r="X6" s="604"/>
      <c r="Y6" s="605">
        <f>Y5</f>
        <v>2</v>
      </c>
      <c r="Z6" s="606"/>
      <c r="AA6" s="601">
        <f>SUM(AA5:AA5)</f>
        <v>30</v>
      </c>
      <c r="AB6" s="609"/>
      <c r="AC6" s="603">
        <f>AC5</f>
        <v>30</v>
      </c>
      <c r="AD6" s="603"/>
      <c r="AE6" s="603"/>
      <c r="AF6" s="610"/>
      <c r="AG6" s="605">
        <f>AG5</f>
        <v>2</v>
      </c>
      <c r="AH6" s="609"/>
      <c r="AI6" s="601"/>
      <c r="AJ6" s="214"/>
      <c r="AK6" s="214"/>
      <c r="AL6" s="209"/>
      <c r="AM6" s="209"/>
      <c r="AN6" s="210"/>
      <c r="AO6" s="211"/>
      <c r="AP6" s="211"/>
      <c r="AQ6" s="206"/>
      <c r="AR6" s="214"/>
      <c r="AS6" s="214"/>
      <c r="AT6" s="209"/>
      <c r="AU6" s="209"/>
      <c r="AV6" s="210"/>
      <c r="AW6" s="212"/>
      <c r="AX6" s="217"/>
    </row>
    <row r="7" spans="1:50" s="29" customFormat="1" ht="15.95" customHeight="1" thickBot="1">
      <c r="A7" s="770" t="s">
        <v>26</v>
      </c>
      <c r="B7" s="770"/>
      <c r="C7" s="770"/>
      <c r="D7" s="770"/>
      <c r="E7" s="770"/>
      <c r="F7" s="758"/>
      <c r="G7" s="770"/>
      <c r="H7" s="770"/>
      <c r="I7" s="770"/>
      <c r="J7" s="770"/>
      <c r="K7" s="770"/>
      <c r="L7" s="770"/>
      <c r="M7" s="758"/>
      <c r="N7" s="770"/>
      <c r="O7" s="770"/>
      <c r="P7" s="770"/>
      <c r="Q7" s="770"/>
      <c r="R7" s="770"/>
      <c r="S7" s="770"/>
      <c r="T7" s="758"/>
      <c r="U7" s="770"/>
      <c r="V7" s="770"/>
      <c r="W7" s="770"/>
      <c r="X7" s="770"/>
      <c r="Y7" s="770"/>
      <c r="Z7" s="770"/>
      <c r="AA7" s="758"/>
      <c r="AB7" s="770"/>
      <c r="AC7" s="770"/>
      <c r="AD7" s="770"/>
      <c r="AE7" s="770"/>
      <c r="AF7" s="770"/>
      <c r="AG7" s="770"/>
      <c r="AH7" s="770"/>
      <c r="AI7" s="758"/>
      <c r="AJ7" s="770"/>
      <c r="AK7" s="770"/>
      <c r="AL7" s="770"/>
      <c r="AM7" s="770"/>
      <c r="AN7" s="770"/>
      <c r="AO7" s="770"/>
      <c r="AP7" s="770"/>
      <c r="AQ7" s="758"/>
      <c r="AR7" s="770"/>
      <c r="AS7" s="770"/>
      <c r="AT7" s="770"/>
      <c r="AU7" s="770"/>
      <c r="AV7" s="770"/>
      <c r="AW7" s="770"/>
      <c r="AX7" s="770"/>
    </row>
    <row r="8" spans="1:50" s="29" customFormat="1" ht="15.95" customHeight="1">
      <c r="A8" s="30">
        <v>2</v>
      </c>
      <c r="B8" s="490" t="s">
        <v>27</v>
      </c>
      <c r="C8" s="491"/>
      <c r="D8" s="492">
        <f>K8+R8+Y8+AG8+AO8+AW8</f>
        <v>1</v>
      </c>
      <c r="E8" s="493">
        <f>F8+M8+T8+AA8+AI8+AQ8</f>
        <v>15</v>
      </c>
      <c r="F8" s="494">
        <f>SUM(G8:J8)</f>
        <v>15</v>
      </c>
      <c r="G8" s="495">
        <v>15</v>
      </c>
      <c r="H8" s="496"/>
      <c r="I8" s="496"/>
      <c r="J8" s="497"/>
      <c r="K8" s="498">
        <v>1</v>
      </c>
      <c r="L8" s="499" t="s">
        <v>28</v>
      </c>
      <c r="M8" s="500"/>
      <c r="N8" s="501"/>
      <c r="O8" s="502"/>
      <c r="P8" s="503"/>
      <c r="Q8" s="504"/>
      <c r="R8" s="492"/>
      <c r="S8" s="505"/>
      <c r="T8" s="500"/>
      <c r="U8" s="26"/>
      <c r="V8" s="25"/>
      <c r="W8" s="25"/>
      <c r="X8" s="25"/>
      <c r="Y8" s="22"/>
      <c r="Z8" s="23"/>
      <c r="AA8" s="202"/>
      <c r="AB8" s="26"/>
      <c r="AC8" s="24"/>
      <c r="AD8" s="25"/>
      <c r="AE8" s="25"/>
      <c r="AF8" s="28"/>
      <c r="AG8" s="22"/>
      <c r="AH8" s="220"/>
      <c r="AI8" s="202"/>
      <c r="AJ8" s="26"/>
      <c r="AK8" s="25"/>
      <c r="AL8" s="25"/>
      <c r="AM8" s="25"/>
      <c r="AN8" s="28"/>
      <c r="AO8" s="22"/>
      <c r="AP8" s="23"/>
      <c r="AQ8" s="202"/>
      <c r="AR8" s="26"/>
      <c r="AS8" s="25"/>
      <c r="AT8" s="25"/>
      <c r="AU8" s="25"/>
      <c r="AV8" s="28"/>
      <c r="AW8" s="22"/>
      <c r="AX8" s="27"/>
    </row>
    <row r="9" spans="1:50" s="29" customFormat="1" ht="15.95" customHeight="1">
      <c r="A9" s="30">
        <v>3</v>
      </c>
      <c r="B9" s="490" t="s">
        <v>29</v>
      </c>
      <c r="C9" s="491"/>
      <c r="D9" s="492">
        <f>K9+R9+Y9+AG9+AO9+AW9</f>
        <v>0</v>
      </c>
      <c r="E9" s="493">
        <f>F9+M9+T9+AA9+AI9+AQ9</f>
        <v>0</v>
      </c>
      <c r="F9" s="506">
        <f>SUM(G9:J9)</f>
        <v>0</v>
      </c>
      <c r="G9" s="507"/>
      <c r="H9" s="508">
        <v>0</v>
      </c>
      <c r="I9" s="508"/>
      <c r="J9" s="509"/>
      <c r="K9" s="498">
        <v>0</v>
      </c>
      <c r="L9" s="510" t="s">
        <v>28</v>
      </c>
      <c r="M9" s="511"/>
      <c r="N9" s="501"/>
      <c r="O9" s="502"/>
      <c r="P9" s="512"/>
      <c r="Q9" s="513"/>
      <c r="R9" s="492"/>
      <c r="S9" s="505"/>
      <c r="T9" s="511"/>
      <c r="U9" s="26"/>
      <c r="V9" s="25"/>
      <c r="W9" s="25"/>
      <c r="X9" s="25"/>
      <c r="Y9" s="22"/>
      <c r="Z9" s="23"/>
      <c r="AA9" s="204"/>
      <c r="AB9" s="26"/>
      <c r="AC9" s="24"/>
      <c r="AD9" s="25"/>
      <c r="AE9" s="25"/>
      <c r="AF9" s="28"/>
      <c r="AG9" s="22"/>
      <c r="AH9" s="220"/>
      <c r="AI9" s="204"/>
      <c r="AJ9" s="26"/>
      <c r="AK9" s="25"/>
      <c r="AL9" s="25"/>
      <c r="AM9" s="25"/>
      <c r="AN9" s="28"/>
      <c r="AO9" s="22"/>
      <c r="AP9" s="23"/>
      <c r="AQ9" s="204"/>
      <c r="AR9" s="26"/>
      <c r="AS9" s="25"/>
      <c r="AT9" s="25"/>
      <c r="AU9" s="25"/>
      <c r="AV9" s="28"/>
      <c r="AW9" s="22"/>
      <c r="AX9" s="27"/>
    </row>
    <row r="10" spans="1:50" s="29" customFormat="1" ht="15.95" customHeight="1">
      <c r="A10" s="416">
        <v>4</v>
      </c>
      <c r="B10" s="514" t="s">
        <v>30</v>
      </c>
      <c r="C10" s="515"/>
      <c r="D10" s="516">
        <f>K10+R10+Y10+AG10+AO10+AW10</f>
        <v>2</v>
      </c>
      <c r="E10" s="472">
        <f>F10+M10+T10+AA10+AI10+AQ10</f>
        <v>30</v>
      </c>
      <c r="F10" s="517">
        <f>SUM(G10:J10)</f>
        <v>30</v>
      </c>
      <c r="G10" s="518"/>
      <c r="H10" s="519">
        <v>30</v>
      </c>
      <c r="I10" s="519"/>
      <c r="J10" s="520"/>
      <c r="K10" s="521">
        <v>2</v>
      </c>
      <c r="L10" s="522" t="s">
        <v>23</v>
      </c>
      <c r="M10" s="523"/>
      <c r="N10" s="473"/>
      <c r="O10" s="474"/>
      <c r="P10" s="524"/>
      <c r="Q10" s="525"/>
      <c r="R10" s="526"/>
      <c r="S10" s="527"/>
      <c r="T10" s="528"/>
      <c r="U10" s="427"/>
      <c r="V10" s="428"/>
      <c r="W10" s="428"/>
      <c r="X10" s="428"/>
      <c r="Y10" s="418"/>
      <c r="Z10" s="429"/>
      <c r="AA10" s="419"/>
      <c r="AB10" s="420"/>
      <c r="AC10" s="422"/>
      <c r="AD10" s="421"/>
      <c r="AE10" s="421"/>
      <c r="AF10" s="423"/>
      <c r="AG10" s="424"/>
      <c r="AH10" s="425"/>
      <c r="AI10" s="419"/>
      <c r="AJ10" s="420"/>
      <c r="AK10" s="421"/>
      <c r="AL10" s="428"/>
      <c r="AM10" s="428"/>
      <c r="AN10" s="430"/>
      <c r="AO10" s="418"/>
      <c r="AP10" s="429"/>
      <c r="AQ10" s="426"/>
      <c r="AR10" s="427"/>
      <c r="AS10" s="428"/>
      <c r="AT10" s="428"/>
      <c r="AU10" s="428"/>
      <c r="AV10" s="430"/>
      <c r="AW10" s="418"/>
      <c r="AX10" s="417"/>
    </row>
    <row r="11" spans="1:50" s="29" customFormat="1" ht="15.95" customHeight="1" thickBot="1">
      <c r="A11" s="431">
        <v>5</v>
      </c>
      <c r="B11" s="529" t="s">
        <v>31</v>
      </c>
      <c r="C11" s="530"/>
      <c r="D11" s="531">
        <f>K11+R11+Y11+AG11+AO11+AW11</f>
        <v>0</v>
      </c>
      <c r="E11" s="532">
        <f>F11+M11+T11+AA11+AI11+AQ11</f>
        <v>60</v>
      </c>
      <c r="F11" s="533">
        <f>SUM(G11:J11)</f>
        <v>30</v>
      </c>
      <c r="G11" s="534"/>
      <c r="H11" s="535">
        <v>30</v>
      </c>
      <c r="I11" s="535"/>
      <c r="J11" s="536"/>
      <c r="K11" s="537">
        <v>0</v>
      </c>
      <c r="L11" s="538" t="s">
        <v>28</v>
      </c>
      <c r="M11" s="539">
        <f>SUM(N11:Q11)</f>
        <v>30</v>
      </c>
      <c r="N11" s="534"/>
      <c r="O11" s="540">
        <v>30</v>
      </c>
      <c r="P11" s="535"/>
      <c r="Q11" s="536"/>
      <c r="R11" s="541">
        <v>0</v>
      </c>
      <c r="S11" s="465" t="s">
        <v>28</v>
      </c>
      <c r="T11" s="539"/>
      <c r="U11" s="433"/>
      <c r="V11" s="436"/>
      <c r="W11" s="436"/>
      <c r="X11" s="436"/>
      <c r="Y11" s="437"/>
      <c r="Z11" s="438"/>
      <c r="AA11" s="439"/>
      <c r="AB11" s="433"/>
      <c r="AC11" s="434"/>
      <c r="AD11" s="436"/>
      <c r="AE11" s="436"/>
      <c r="AF11" s="435"/>
      <c r="AG11" s="437"/>
      <c r="AH11" s="440"/>
      <c r="AI11" s="441"/>
      <c r="AJ11" s="442"/>
      <c r="AK11" s="443"/>
      <c r="AL11" s="443"/>
      <c r="AM11" s="443"/>
      <c r="AN11" s="444"/>
      <c r="AO11" s="445"/>
      <c r="AP11" s="446"/>
      <c r="AQ11" s="441"/>
      <c r="AR11" s="442"/>
      <c r="AS11" s="443"/>
      <c r="AT11" s="443"/>
      <c r="AU11" s="443"/>
      <c r="AV11" s="444"/>
      <c r="AW11" s="445"/>
      <c r="AX11" s="447"/>
    </row>
    <row r="12" spans="1:50" s="29" customFormat="1" ht="15.95" customHeight="1" thickBot="1">
      <c r="A12" s="771" t="s">
        <v>25</v>
      </c>
      <c r="B12" s="772"/>
      <c r="C12" s="772"/>
      <c r="D12" s="448">
        <f>SUM(D8:D11)</f>
        <v>3</v>
      </c>
      <c r="E12" s="449">
        <f>SUM(E8:E11)</f>
        <v>105</v>
      </c>
      <c r="F12" s="578">
        <f>SUM(F8:F11)</f>
        <v>75</v>
      </c>
      <c r="G12" s="579">
        <f>SUM(G8:G11)</f>
        <v>15</v>
      </c>
      <c r="H12" s="580">
        <f>SUM(H8:H11)</f>
        <v>60</v>
      </c>
      <c r="I12" s="580"/>
      <c r="J12" s="581"/>
      <c r="K12" s="586">
        <f>SUM(K8:K11)</f>
        <v>3</v>
      </c>
      <c r="L12" s="577"/>
      <c r="M12" s="578">
        <f>SUM(M8:M11)</f>
        <v>30</v>
      </c>
      <c r="N12" s="579"/>
      <c r="O12" s="580">
        <f>SUM(O8:O11)</f>
        <v>30</v>
      </c>
      <c r="P12" s="580"/>
      <c r="Q12" s="451"/>
      <c r="R12" s="448">
        <f>SUM(R8:R11)</f>
        <v>0</v>
      </c>
      <c r="S12" s="453"/>
      <c r="T12" s="454"/>
      <c r="U12" s="452"/>
      <c r="V12" s="450"/>
      <c r="W12" s="450"/>
      <c r="X12" s="451"/>
      <c r="Y12" s="448"/>
      <c r="Z12" s="448"/>
      <c r="AA12" s="455"/>
      <c r="AB12" s="450"/>
      <c r="AC12" s="450"/>
      <c r="AD12" s="450"/>
      <c r="AE12" s="450"/>
      <c r="AF12" s="451"/>
      <c r="AG12" s="448"/>
      <c r="AH12" s="456"/>
      <c r="AI12" s="454"/>
      <c r="AJ12" s="452"/>
      <c r="AK12" s="450"/>
      <c r="AL12" s="450"/>
      <c r="AM12" s="450"/>
      <c r="AN12" s="451"/>
      <c r="AO12" s="449"/>
      <c r="AP12" s="449"/>
      <c r="AQ12" s="454"/>
      <c r="AR12" s="452"/>
      <c r="AS12" s="450"/>
      <c r="AT12" s="450"/>
      <c r="AU12" s="450"/>
      <c r="AV12" s="451"/>
      <c r="AW12" s="448"/>
      <c r="AX12" s="457"/>
    </row>
    <row r="13" spans="1:50" s="35" customFormat="1" ht="15.95" customHeight="1" thickBot="1">
      <c r="A13" s="773" t="s">
        <v>32</v>
      </c>
      <c r="B13" s="773"/>
      <c r="C13" s="773"/>
      <c r="D13" s="773"/>
      <c r="E13" s="773"/>
      <c r="F13" s="774"/>
      <c r="G13" s="773"/>
      <c r="H13" s="773"/>
      <c r="I13" s="773"/>
      <c r="J13" s="773"/>
      <c r="K13" s="773"/>
      <c r="L13" s="773"/>
      <c r="M13" s="774"/>
      <c r="N13" s="773"/>
      <c r="O13" s="773"/>
      <c r="P13" s="773"/>
      <c r="Q13" s="773"/>
      <c r="R13" s="773"/>
      <c r="S13" s="774"/>
      <c r="T13" s="774"/>
      <c r="U13" s="773"/>
      <c r="V13" s="773"/>
      <c r="W13" s="773"/>
      <c r="X13" s="773"/>
      <c r="Y13" s="773"/>
      <c r="Z13" s="773"/>
      <c r="AA13" s="774"/>
      <c r="AB13" s="773"/>
      <c r="AC13" s="773"/>
      <c r="AD13" s="773"/>
      <c r="AE13" s="773"/>
      <c r="AF13" s="773"/>
      <c r="AG13" s="773"/>
      <c r="AH13" s="773"/>
      <c r="AI13" s="774"/>
      <c r="AJ13" s="773"/>
      <c r="AK13" s="773"/>
      <c r="AL13" s="773"/>
      <c r="AM13" s="773"/>
      <c r="AN13" s="773"/>
      <c r="AO13" s="773"/>
      <c r="AP13" s="773"/>
      <c r="AQ13" s="774"/>
      <c r="AR13" s="773"/>
      <c r="AS13" s="773"/>
      <c r="AT13" s="773"/>
      <c r="AU13" s="773"/>
      <c r="AV13" s="773"/>
      <c r="AW13" s="773"/>
      <c r="AX13" s="773"/>
    </row>
    <row r="14" spans="1:50" s="29" customFormat="1" ht="15.95" customHeight="1">
      <c r="A14" s="542">
        <v>6</v>
      </c>
      <c r="B14" s="543" t="s">
        <v>106</v>
      </c>
      <c r="C14" s="516"/>
      <c r="D14" s="544">
        <f t="shared" ref="D14:D20" si="0">K14+R14+Y14+AG14+AO14+AW14</f>
        <v>3</v>
      </c>
      <c r="E14" s="472">
        <f>F14+M14+T14+AA14+AI14+AQ14</f>
        <v>30</v>
      </c>
      <c r="F14" s="545">
        <f>G14+H14+I14+J14</f>
        <v>30</v>
      </c>
      <c r="G14" s="546">
        <v>30</v>
      </c>
      <c r="H14" s="547"/>
      <c r="I14" s="548"/>
      <c r="J14" s="549"/>
      <c r="K14" s="550">
        <v>3</v>
      </c>
      <c r="L14" s="532" t="s">
        <v>23</v>
      </c>
      <c r="M14" s="551"/>
      <c r="N14" s="552"/>
      <c r="O14" s="553"/>
      <c r="P14" s="553"/>
      <c r="Q14" s="554"/>
      <c r="R14" s="555"/>
      <c r="S14" s="556"/>
      <c r="T14" s="557"/>
      <c r="U14" s="558"/>
      <c r="V14" s="559"/>
      <c r="W14" s="559"/>
      <c r="X14" s="560"/>
      <c r="Y14" s="516"/>
      <c r="Z14" s="561"/>
      <c r="AA14" s="556"/>
      <c r="AB14" s="558"/>
      <c r="AC14" s="559"/>
      <c r="AD14" s="559"/>
      <c r="AE14" s="559"/>
      <c r="AF14" s="560"/>
      <c r="AG14" s="516"/>
      <c r="AH14" s="561"/>
      <c r="AI14" s="556"/>
      <c r="AJ14" s="558"/>
      <c r="AK14" s="559"/>
      <c r="AL14" s="428"/>
      <c r="AM14" s="428"/>
      <c r="AN14" s="430"/>
      <c r="AO14" s="418"/>
      <c r="AP14" s="460"/>
      <c r="AQ14" s="459"/>
      <c r="AR14" s="427"/>
      <c r="AS14" s="428"/>
      <c r="AT14" s="428"/>
      <c r="AU14" s="428"/>
      <c r="AV14" s="430"/>
      <c r="AW14" s="418"/>
      <c r="AX14" s="418"/>
    </row>
    <row r="15" spans="1:50" s="29" customFormat="1" ht="15.95" customHeight="1">
      <c r="A15" s="542">
        <v>7</v>
      </c>
      <c r="B15" s="562" t="s">
        <v>33</v>
      </c>
      <c r="C15" s="526"/>
      <c r="D15" s="544">
        <f t="shared" si="0"/>
        <v>3</v>
      </c>
      <c r="E15" s="472">
        <f>F15+M15+T15+AA15+AI15+AQ15</f>
        <v>45</v>
      </c>
      <c r="F15" s="523">
        <f>G15+H15+I15+J15</f>
        <v>0</v>
      </c>
      <c r="G15" s="473"/>
      <c r="H15" s="540"/>
      <c r="I15" s="535"/>
      <c r="J15" s="536"/>
      <c r="K15" s="537"/>
      <c r="L15" s="538"/>
      <c r="M15" s="517">
        <f>SUM(N15:Q15)</f>
        <v>45</v>
      </c>
      <c r="N15" s="473">
        <v>30</v>
      </c>
      <c r="O15" s="524">
        <v>15</v>
      </c>
      <c r="P15" s="524"/>
      <c r="Q15" s="525"/>
      <c r="R15" s="561">
        <v>3</v>
      </c>
      <c r="S15" s="528" t="s">
        <v>23</v>
      </c>
      <c r="T15" s="563"/>
      <c r="U15" s="558"/>
      <c r="V15" s="559"/>
      <c r="W15" s="559"/>
      <c r="X15" s="560"/>
      <c r="Y15" s="516"/>
      <c r="Z15" s="561"/>
      <c r="AA15" s="528"/>
      <c r="AB15" s="558"/>
      <c r="AC15" s="559"/>
      <c r="AD15" s="559"/>
      <c r="AE15" s="559"/>
      <c r="AF15" s="560"/>
      <c r="AG15" s="516"/>
      <c r="AH15" s="561"/>
      <c r="AI15" s="528"/>
      <c r="AJ15" s="558"/>
      <c r="AK15" s="559"/>
      <c r="AL15" s="428"/>
      <c r="AM15" s="428"/>
      <c r="AN15" s="430"/>
      <c r="AO15" s="418"/>
      <c r="AP15" s="460"/>
      <c r="AQ15" s="426"/>
      <c r="AR15" s="427"/>
      <c r="AS15" s="428"/>
      <c r="AT15" s="428"/>
      <c r="AU15" s="428"/>
      <c r="AV15" s="430"/>
      <c r="AW15" s="418"/>
      <c r="AX15" s="418"/>
    </row>
    <row r="16" spans="1:50" s="29" customFormat="1" ht="15.95" customHeight="1">
      <c r="A16" s="542">
        <v>8</v>
      </c>
      <c r="B16" s="562" t="s">
        <v>34</v>
      </c>
      <c r="C16" s="526"/>
      <c r="D16" s="544">
        <f t="shared" si="0"/>
        <v>3</v>
      </c>
      <c r="E16" s="472">
        <f>SUM(G16:J16)</f>
        <v>30</v>
      </c>
      <c r="F16" s="523">
        <f>SUM(G16:J16)</f>
        <v>30</v>
      </c>
      <c r="G16" s="473">
        <v>15</v>
      </c>
      <c r="H16" s="540">
        <v>15</v>
      </c>
      <c r="I16" s="535"/>
      <c r="J16" s="536"/>
      <c r="K16" s="537">
        <v>3</v>
      </c>
      <c r="L16" s="538" t="s">
        <v>23</v>
      </c>
      <c r="M16" s="517">
        <f>SUM(N16:Q16)</f>
        <v>0</v>
      </c>
      <c r="N16" s="473"/>
      <c r="O16" s="524"/>
      <c r="P16" s="524"/>
      <c r="Q16" s="525"/>
      <c r="R16" s="561"/>
      <c r="S16" s="528"/>
      <c r="T16" s="563"/>
      <c r="U16" s="558"/>
      <c r="V16" s="559"/>
      <c r="W16" s="559"/>
      <c r="X16" s="560"/>
      <c r="Y16" s="516"/>
      <c r="Z16" s="561"/>
      <c r="AA16" s="528"/>
      <c r="AB16" s="558"/>
      <c r="AC16" s="559"/>
      <c r="AD16" s="559"/>
      <c r="AE16" s="559"/>
      <c r="AF16" s="560"/>
      <c r="AG16" s="516"/>
      <c r="AH16" s="561"/>
      <c r="AI16" s="528"/>
      <c r="AJ16" s="558"/>
      <c r="AK16" s="559"/>
      <c r="AL16" s="428"/>
      <c r="AM16" s="428"/>
      <c r="AN16" s="430"/>
      <c r="AO16" s="418"/>
      <c r="AP16" s="460"/>
      <c r="AQ16" s="426"/>
      <c r="AR16" s="427"/>
      <c r="AS16" s="428"/>
      <c r="AT16" s="428"/>
      <c r="AU16" s="428"/>
      <c r="AV16" s="430"/>
      <c r="AW16" s="418"/>
      <c r="AX16" s="418"/>
    </row>
    <row r="17" spans="1:50" s="29" customFormat="1" ht="15.95" customHeight="1">
      <c r="A17" s="542">
        <v>9</v>
      </c>
      <c r="B17" s="564" t="s">
        <v>35</v>
      </c>
      <c r="C17" s="526"/>
      <c r="D17" s="544">
        <f t="shared" si="0"/>
        <v>4</v>
      </c>
      <c r="E17" s="472">
        <f>F17+M17+T17+AA17+AI17+AQ17</f>
        <v>45</v>
      </c>
      <c r="F17" s="523"/>
      <c r="G17" s="473"/>
      <c r="H17" s="540"/>
      <c r="I17" s="535"/>
      <c r="J17" s="536"/>
      <c r="K17" s="537"/>
      <c r="L17" s="538"/>
      <c r="M17" s="517">
        <f>SUM(N17:Q17)</f>
        <v>0</v>
      </c>
      <c r="N17" s="473"/>
      <c r="O17" s="474"/>
      <c r="P17" s="524"/>
      <c r="Q17" s="525"/>
      <c r="R17" s="565"/>
      <c r="S17" s="528"/>
      <c r="T17" s="563">
        <f>SUM(U17:X17)</f>
        <v>45</v>
      </c>
      <c r="U17" s="558">
        <v>15</v>
      </c>
      <c r="V17" s="559">
        <v>30</v>
      </c>
      <c r="W17" s="559"/>
      <c r="X17" s="560"/>
      <c r="Y17" s="516">
        <v>4</v>
      </c>
      <c r="Z17" s="472" t="s">
        <v>24</v>
      </c>
      <c r="AA17" s="528"/>
      <c r="AB17" s="472"/>
      <c r="AC17" s="559"/>
      <c r="AD17" s="559"/>
      <c r="AE17" s="559"/>
      <c r="AF17" s="560"/>
      <c r="AG17" s="516"/>
      <c r="AH17" s="472"/>
      <c r="AI17" s="528"/>
      <c r="AJ17" s="558"/>
      <c r="AK17" s="559"/>
      <c r="AL17" s="428"/>
      <c r="AM17" s="428"/>
      <c r="AN17" s="430"/>
      <c r="AO17" s="418"/>
      <c r="AP17" s="460"/>
      <c r="AQ17" s="426"/>
      <c r="AR17" s="427"/>
      <c r="AS17" s="428"/>
      <c r="AT17" s="428"/>
      <c r="AU17" s="428"/>
      <c r="AV17" s="430"/>
      <c r="AW17" s="418"/>
      <c r="AX17" s="418"/>
    </row>
    <row r="18" spans="1:50" s="29" customFormat="1" ht="15.95" customHeight="1">
      <c r="A18" s="542">
        <v>10</v>
      </c>
      <c r="B18" s="566" t="s">
        <v>129</v>
      </c>
      <c r="C18" s="567"/>
      <c r="D18" s="544">
        <f t="shared" si="0"/>
        <v>3</v>
      </c>
      <c r="E18" s="472">
        <f>F18+M18+T18+AA18+AI18+AQ18</f>
        <v>30</v>
      </c>
      <c r="F18" s="523"/>
      <c r="G18" s="473"/>
      <c r="H18" s="474"/>
      <c r="I18" s="524"/>
      <c r="J18" s="525"/>
      <c r="K18" s="526"/>
      <c r="L18" s="567"/>
      <c r="M18" s="517"/>
      <c r="N18" s="518"/>
      <c r="O18" s="568"/>
      <c r="P18" s="519"/>
      <c r="Q18" s="520"/>
      <c r="R18" s="569"/>
      <c r="S18" s="523"/>
      <c r="T18" s="563">
        <f>SUM(U18:X18)</f>
        <v>30</v>
      </c>
      <c r="U18" s="473"/>
      <c r="V18" s="524"/>
      <c r="W18" s="524">
        <v>30</v>
      </c>
      <c r="X18" s="525"/>
      <c r="Y18" s="526">
        <v>3</v>
      </c>
      <c r="Z18" s="567" t="s">
        <v>23</v>
      </c>
      <c r="AA18" s="523">
        <f>SUM(AB18:AF18)</f>
        <v>0</v>
      </c>
      <c r="AB18" s="567"/>
      <c r="AC18" s="524"/>
      <c r="AD18" s="474"/>
      <c r="AE18" s="474"/>
      <c r="AF18" s="525"/>
      <c r="AG18" s="526"/>
      <c r="AH18" s="567"/>
      <c r="AI18" s="523"/>
      <c r="AJ18" s="473"/>
      <c r="AK18" s="474"/>
      <c r="AL18" s="421"/>
      <c r="AM18" s="421"/>
      <c r="AN18" s="423"/>
      <c r="AO18" s="424"/>
      <c r="AP18" s="425"/>
      <c r="AQ18" s="419"/>
      <c r="AR18" s="420"/>
      <c r="AS18" s="421"/>
      <c r="AT18" s="421"/>
      <c r="AU18" s="421"/>
      <c r="AV18" s="423"/>
      <c r="AW18" s="424"/>
      <c r="AX18" s="424"/>
    </row>
    <row r="19" spans="1:50" s="29" customFormat="1" ht="15.95" customHeight="1">
      <c r="A19" s="542">
        <v>11</v>
      </c>
      <c r="B19" s="566" t="s">
        <v>36</v>
      </c>
      <c r="C19" s="472"/>
      <c r="D19" s="544">
        <f t="shared" si="0"/>
        <v>2</v>
      </c>
      <c r="E19" s="472">
        <f>F19+M19+T19+AA19+AI19+AQ19</f>
        <v>45</v>
      </c>
      <c r="F19" s="523"/>
      <c r="G19" s="473"/>
      <c r="H19" s="474"/>
      <c r="I19" s="535"/>
      <c r="J19" s="536"/>
      <c r="K19" s="526"/>
      <c r="L19" s="567"/>
      <c r="M19" s="523"/>
      <c r="N19" s="473"/>
      <c r="O19" s="474"/>
      <c r="P19" s="535"/>
      <c r="Q19" s="536"/>
      <c r="R19" s="527"/>
      <c r="S19" s="523"/>
      <c r="T19" s="563">
        <f>SUM(U19:X19)</f>
        <v>0</v>
      </c>
      <c r="U19" s="473"/>
      <c r="V19" s="474"/>
      <c r="W19" s="474"/>
      <c r="X19" s="474"/>
      <c r="Y19" s="526"/>
      <c r="Z19" s="567"/>
      <c r="AA19" s="523">
        <f>SUM(AB19:AF19)</f>
        <v>45</v>
      </c>
      <c r="AB19" s="567">
        <v>15</v>
      </c>
      <c r="AC19" s="535"/>
      <c r="AD19" s="540"/>
      <c r="AE19" s="540">
        <v>30</v>
      </c>
      <c r="AF19" s="536"/>
      <c r="AG19" s="526">
        <v>2</v>
      </c>
      <c r="AH19" s="567" t="s">
        <v>23</v>
      </c>
      <c r="AI19" s="523"/>
      <c r="AJ19" s="473"/>
      <c r="AK19" s="474"/>
      <c r="AL19" s="421"/>
      <c r="AM19" s="421"/>
      <c r="AN19" s="423"/>
      <c r="AO19" s="424"/>
      <c r="AP19" s="425"/>
      <c r="AQ19" s="419"/>
      <c r="AR19" s="420"/>
      <c r="AS19" s="421"/>
      <c r="AT19" s="421"/>
      <c r="AU19" s="421"/>
      <c r="AV19" s="423"/>
      <c r="AW19" s="424"/>
      <c r="AX19" s="424"/>
    </row>
    <row r="20" spans="1:50" s="29" customFormat="1" ht="15.95" customHeight="1" thickBot="1">
      <c r="A20" s="570">
        <v>12</v>
      </c>
      <c r="B20" s="571" t="s">
        <v>124</v>
      </c>
      <c r="C20" s="532"/>
      <c r="D20" s="550">
        <f t="shared" si="0"/>
        <v>3</v>
      </c>
      <c r="E20" s="532">
        <f>F20+M20+T20+AA20+AI20+AQ20</f>
        <v>30</v>
      </c>
      <c r="F20" s="572">
        <f>SUM(G20:J20)</f>
        <v>30</v>
      </c>
      <c r="G20" s="573">
        <v>15</v>
      </c>
      <c r="H20" s="547">
        <v>15</v>
      </c>
      <c r="I20" s="535"/>
      <c r="J20" s="536"/>
      <c r="K20" s="565">
        <v>3</v>
      </c>
      <c r="L20" s="465" t="s">
        <v>23</v>
      </c>
      <c r="M20" s="572"/>
      <c r="N20" s="573"/>
      <c r="O20" s="547"/>
      <c r="P20" s="535"/>
      <c r="Q20" s="536"/>
      <c r="R20" s="532"/>
      <c r="S20" s="574"/>
      <c r="T20" s="575"/>
      <c r="U20" s="573"/>
      <c r="V20" s="547"/>
      <c r="W20" s="547"/>
      <c r="X20" s="547"/>
      <c r="Y20" s="541"/>
      <c r="Z20" s="532"/>
      <c r="AA20" s="574">
        <f>SUM(AB20:AF20)</f>
        <v>0</v>
      </c>
      <c r="AB20" s="532"/>
      <c r="AC20" s="540"/>
      <c r="AD20" s="540"/>
      <c r="AE20" s="540"/>
      <c r="AF20" s="540"/>
      <c r="AG20" s="541"/>
      <c r="AH20" s="465"/>
      <c r="AI20" s="572"/>
      <c r="AJ20" s="573"/>
      <c r="AK20" s="532"/>
      <c r="AL20" s="458"/>
      <c r="AM20" s="458"/>
      <c r="AN20" s="466"/>
      <c r="AO20" s="432"/>
      <c r="AP20" s="462"/>
      <c r="AQ20" s="463"/>
      <c r="AR20" s="464"/>
      <c r="AS20" s="458"/>
      <c r="AT20" s="458"/>
      <c r="AU20" s="458"/>
      <c r="AV20" s="466"/>
      <c r="AW20" s="432"/>
      <c r="AX20" s="467"/>
    </row>
    <row r="21" spans="1:50" s="29" customFormat="1" ht="15.95" customHeight="1" thickBot="1">
      <c r="A21" s="777" t="s">
        <v>25</v>
      </c>
      <c r="B21" s="778"/>
      <c r="C21" s="778"/>
      <c r="D21" s="576">
        <f>SUM(D14:D20)</f>
        <v>21</v>
      </c>
      <c r="E21" s="577">
        <f>SUM(E14:E20)</f>
        <v>255</v>
      </c>
      <c r="F21" s="578">
        <f>SUM(F14:F20)</f>
        <v>90</v>
      </c>
      <c r="G21" s="579">
        <f>SUM(G14:G20)</f>
        <v>60</v>
      </c>
      <c r="H21" s="580">
        <f>SUM(H14:H20)</f>
        <v>30</v>
      </c>
      <c r="I21" s="580">
        <f>SUM(I14:I19)</f>
        <v>0</v>
      </c>
      <c r="J21" s="581"/>
      <c r="K21" s="582">
        <f>SUM(K14:K20)</f>
        <v>9</v>
      </c>
      <c r="L21" s="577"/>
      <c r="M21" s="578">
        <f>SUM(M14:M20)</f>
        <v>45</v>
      </c>
      <c r="N21" s="579">
        <f>SUM(N14:N20)</f>
        <v>30</v>
      </c>
      <c r="O21" s="580">
        <f>SUM(O14:O20)</f>
        <v>15</v>
      </c>
      <c r="P21" s="580">
        <f>SUM(P14:P20)</f>
        <v>0</v>
      </c>
      <c r="Q21" s="581"/>
      <c r="R21" s="581">
        <f>SUM(R14:R20)</f>
        <v>3</v>
      </c>
      <c r="S21" s="583"/>
      <c r="T21" s="578">
        <f>SUM(T14:T20)</f>
        <v>75</v>
      </c>
      <c r="U21" s="579">
        <f>SUM(U14:U20)</f>
        <v>15</v>
      </c>
      <c r="V21" s="580">
        <f>SUM(V14:V20)</f>
        <v>30</v>
      </c>
      <c r="W21" s="580">
        <f>SUM(W14:W20)</f>
        <v>30</v>
      </c>
      <c r="X21" s="581">
        <f>SUM(X14:X19)</f>
        <v>0</v>
      </c>
      <c r="Y21" s="584">
        <f>SUM(Y14:Y20)</f>
        <v>7</v>
      </c>
      <c r="Z21" s="584"/>
      <c r="AA21" s="579">
        <f>SUM(AA14:AA20)</f>
        <v>45</v>
      </c>
      <c r="AB21" s="579">
        <f>SUM(AB14:AB20)</f>
        <v>15</v>
      </c>
      <c r="AC21" s="579">
        <f>SUM(AC14:AC20)</f>
        <v>0</v>
      </c>
      <c r="AD21" s="579">
        <f>SUM(AD14:AD20)</f>
        <v>0</v>
      </c>
      <c r="AE21" s="579">
        <f>SUM(AE14:AE20)</f>
        <v>30</v>
      </c>
      <c r="AF21" s="585"/>
      <c r="AG21" s="586">
        <f>SUM(AG14:AG20)</f>
        <v>2</v>
      </c>
      <c r="AH21" s="577"/>
      <c r="AI21" s="578"/>
      <c r="AJ21" s="579"/>
      <c r="AK21" s="579"/>
      <c r="AL21" s="450"/>
      <c r="AM21" s="450"/>
      <c r="AN21" s="451"/>
      <c r="AO21" s="448"/>
      <c r="AP21" s="456"/>
      <c r="AQ21" s="454"/>
      <c r="AR21" s="452"/>
      <c r="AS21" s="450"/>
      <c r="AT21" s="450"/>
      <c r="AU21" s="450"/>
      <c r="AV21" s="451"/>
      <c r="AW21" s="448"/>
      <c r="AX21" s="457"/>
    </row>
    <row r="22" spans="1:50" s="35" customFormat="1" ht="15.95" customHeight="1" thickBot="1">
      <c r="A22" s="773" t="s">
        <v>37</v>
      </c>
      <c r="B22" s="773"/>
      <c r="C22" s="773"/>
      <c r="D22" s="773"/>
      <c r="E22" s="773"/>
      <c r="F22" s="774"/>
      <c r="G22" s="773"/>
      <c r="H22" s="773"/>
      <c r="I22" s="773"/>
      <c r="J22" s="773"/>
      <c r="K22" s="773"/>
      <c r="L22" s="773"/>
      <c r="M22" s="774"/>
      <c r="N22" s="773"/>
      <c r="O22" s="773"/>
      <c r="P22" s="773"/>
      <c r="Q22" s="773"/>
      <c r="R22" s="773"/>
      <c r="S22" s="773"/>
      <c r="T22" s="774"/>
      <c r="U22" s="773"/>
      <c r="V22" s="773"/>
      <c r="W22" s="773"/>
      <c r="X22" s="773"/>
      <c r="Y22" s="773"/>
      <c r="Z22" s="773"/>
      <c r="AA22" s="774"/>
      <c r="AB22" s="773"/>
      <c r="AC22" s="773"/>
      <c r="AD22" s="773"/>
      <c r="AE22" s="773"/>
      <c r="AF22" s="773"/>
      <c r="AG22" s="773"/>
      <c r="AH22" s="773"/>
      <c r="AI22" s="774"/>
      <c r="AJ22" s="773"/>
      <c r="AK22" s="773"/>
      <c r="AL22" s="773"/>
      <c r="AM22" s="773"/>
      <c r="AN22" s="773"/>
      <c r="AO22" s="773"/>
      <c r="AP22" s="773"/>
      <c r="AQ22" s="774"/>
      <c r="AR22" s="773"/>
      <c r="AS22" s="773"/>
      <c r="AT22" s="773"/>
      <c r="AU22" s="773"/>
      <c r="AV22" s="773"/>
      <c r="AW22" s="773"/>
      <c r="AX22" s="773"/>
    </row>
    <row r="23" spans="1:50" s="29" customFormat="1" ht="15.95" customHeight="1">
      <c r="A23" s="416">
        <v>13</v>
      </c>
      <c r="B23" s="587" t="s">
        <v>38</v>
      </c>
      <c r="C23" s="516"/>
      <c r="D23" s="544">
        <f>K23+R23+Y23+AG23+AO23+AW23</f>
        <v>4</v>
      </c>
      <c r="E23" s="472">
        <f>F23+M23+T23+AA23+AI23+AQ23</f>
        <v>45</v>
      </c>
      <c r="F23" s="556">
        <f>SUM(G23:J23)</f>
        <v>45</v>
      </c>
      <c r="G23" s="588">
        <v>15</v>
      </c>
      <c r="H23" s="548">
        <v>30</v>
      </c>
      <c r="I23" s="548"/>
      <c r="J23" s="549"/>
      <c r="K23" s="550">
        <v>4</v>
      </c>
      <c r="L23" s="532" t="s">
        <v>24</v>
      </c>
      <c r="M23" s="545"/>
      <c r="N23" s="573"/>
      <c r="O23" s="547"/>
      <c r="P23" s="548"/>
      <c r="Q23" s="549"/>
      <c r="R23" s="531"/>
      <c r="S23" s="565"/>
      <c r="T23" s="556"/>
      <c r="U23" s="558"/>
      <c r="V23" s="559"/>
      <c r="W23" s="559"/>
      <c r="X23" s="559"/>
      <c r="Y23" s="516"/>
      <c r="Z23" s="472"/>
      <c r="AA23" s="556"/>
      <c r="AB23" s="558"/>
      <c r="AC23" s="589"/>
      <c r="AD23" s="559"/>
      <c r="AE23" s="559"/>
      <c r="AF23" s="560"/>
      <c r="AG23" s="516"/>
      <c r="AH23" s="472"/>
      <c r="AI23" s="556"/>
      <c r="AJ23" s="558"/>
      <c r="AK23" s="559"/>
      <c r="AL23" s="559"/>
      <c r="AM23" s="559"/>
      <c r="AN23" s="560"/>
      <c r="AO23" s="516"/>
      <c r="AP23" s="561"/>
      <c r="AQ23" s="556"/>
      <c r="AR23" s="558"/>
      <c r="AS23" s="559"/>
      <c r="AT23" s="428"/>
      <c r="AU23" s="428"/>
      <c r="AV23" s="430"/>
      <c r="AW23" s="418"/>
      <c r="AX23" s="418"/>
    </row>
    <row r="24" spans="1:50" s="29" customFormat="1" ht="15.95" customHeight="1">
      <c r="A24" s="416">
        <v>14</v>
      </c>
      <c r="B24" s="566" t="s">
        <v>47</v>
      </c>
      <c r="C24" s="472"/>
      <c r="D24" s="544">
        <f>K24+R24+Y24+AG24+AO24+AW24</f>
        <v>4</v>
      </c>
      <c r="E24" s="472">
        <f>F24+M24+T24+AA24+AI24+AQ24</f>
        <v>45</v>
      </c>
      <c r="F24" s="517"/>
      <c r="G24" s="518"/>
      <c r="H24" s="519"/>
      <c r="I24" s="519"/>
      <c r="J24" s="520"/>
      <c r="K24" s="521"/>
      <c r="L24" s="569"/>
      <c r="M24" s="539">
        <f>SUM(N24:Q24)</f>
        <v>45</v>
      </c>
      <c r="N24" s="473">
        <v>15</v>
      </c>
      <c r="O24" s="474">
        <v>30</v>
      </c>
      <c r="P24" s="524"/>
      <c r="Q24" s="525"/>
      <c r="R24" s="527">
        <v>4</v>
      </c>
      <c r="S24" s="527" t="s">
        <v>23</v>
      </c>
      <c r="T24" s="517"/>
      <c r="U24" s="518"/>
      <c r="V24" s="519"/>
      <c r="W24" s="519"/>
      <c r="X24" s="520"/>
      <c r="Y24" s="521"/>
      <c r="Z24" s="522"/>
      <c r="AA24" s="523"/>
      <c r="AB24" s="473"/>
      <c r="AC24" s="524"/>
      <c r="AD24" s="474"/>
      <c r="AE24" s="474"/>
      <c r="AF24" s="525"/>
      <c r="AG24" s="526"/>
      <c r="AH24" s="567"/>
      <c r="AI24" s="528"/>
      <c r="AJ24" s="558"/>
      <c r="AK24" s="559"/>
      <c r="AL24" s="559"/>
      <c r="AM24" s="559"/>
      <c r="AN24" s="560"/>
      <c r="AO24" s="516"/>
      <c r="AP24" s="561"/>
      <c r="AQ24" s="528"/>
      <c r="AR24" s="558"/>
      <c r="AS24" s="559"/>
      <c r="AT24" s="428"/>
      <c r="AU24" s="428"/>
      <c r="AV24" s="430"/>
      <c r="AW24" s="418"/>
      <c r="AX24" s="418"/>
    </row>
    <row r="25" spans="1:50" s="29" customFormat="1" ht="15.95" customHeight="1">
      <c r="A25" s="416">
        <v>15</v>
      </c>
      <c r="B25" s="590" t="s">
        <v>107</v>
      </c>
      <c r="C25" s="526"/>
      <c r="D25" s="544">
        <f>K25+R25+Y25+AG25+AO25+AW25</f>
        <v>4</v>
      </c>
      <c r="E25" s="472">
        <f>F25+M25+T25+AA25+AI25+AQ25</f>
        <v>30</v>
      </c>
      <c r="F25" s="517"/>
      <c r="G25" s="518"/>
      <c r="H25" s="519"/>
      <c r="I25" s="519"/>
      <c r="J25" s="520"/>
      <c r="K25" s="521"/>
      <c r="L25" s="522"/>
      <c r="M25" s="539">
        <f>SUM(N25:Q25)</f>
        <v>0</v>
      </c>
      <c r="N25" s="473"/>
      <c r="O25" s="474"/>
      <c r="P25" s="524"/>
      <c r="Q25" s="525"/>
      <c r="R25" s="527"/>
      <c r="S25" s="527"/>
      <c r="T25" s="517"/>
      <c r="U25" s="518"/>
      <c r="V25" s="519"/>
      <c r="W25" s="519"/>
      <c r="X25" s="520"/>
      <c r="Y25" s="521"/>
      <c r="Z25" s="522"/>
      <c r="AA25" s="523"/>
      <c r="AB25" s="534"/>
      <c r="AC25" s="535"/>
      <c r="AD25" s="540"/>
      <c r="AE25" s="540"/>
      <c r="AF25" s="536"/>
      <c r="AG25" s="526"/>
      <c r="AH25" s="567"/>
      <c r="AI25" s="528">
        <f>SUM(AJ25:AN25)</f>
        <v>30</v>
      </c>
      <c r="AJ25" s="558">
        <v>15</v>
      </c>
      <c r="AK25" s="559">
        <v>15</v>
      </c>
      <c r="AL25" s="559"/>
      <c r="AM25" s="559"/>
      <c r="AN25" s="560"/>
      <c r="AO25" s="516">
        <v>4</v>
      </c>
      <c r="AP25" s="561" t="s">
        <v>24</v>
      </c>
      <c r="AQ25" s="528"/>
      <c r="AR25" s="558"/>
      <c r="AS25" s="559"/>
      <c r="AT25" s="428"/>
      <c r="AU25" s="428"/>
      <c r="AV25" s="430"/>
      <c r="AW25" s="418"/>
      <c r="AX25" s="418"/>
    </row>
    <row r="26" spans="1:50" s="29" customFormat="1" ht="15.95" customHeight="1">
      <c r="A26" s="416">
        <v>16</v>
      </c>
      <c r="B26" s="590" t="s">
        <v>55</v>
      </c>
      <c r="C26" s="526"/>
      <c r="D26" s="544">
        <f>K26+R26+Y26+AG26+AO26+AW26</f>
        <v>2</v>
      </c>
      <c r="E26" s="472">
        <f>F26+M26+T26+AA26+AI26+AQ26</f>
        <v>30</v>
      </c>
      <c r="F26" s="517"/>
      <c r="G26" s="518"/>
      <c r="H26" s="519"/>
      <c r="I26" s="519"/>
      <c r="J26" s="520"/>
      <c r="K26" s="521"/>
      <c r="L26" s="522"/>
      <c r="M26" s="539">
        <f>SUM(N26:Q26)</f>
        <v>0</v>
      </c>
      <c r="N26" s="473"/>
      <c r="O26" s="474"/>
      <c r="P26" s="524"/>
      <c r="Q26" s="525"/>
      <c r="R26" s="527"/>
      <c r="S26" s="527"/>
      <c r="T26" s="517"/>
      <c r="U26" s="518"/>
      <c r="V26" s="519"/>
      <c r="W26" s="519"/>
      <c r="X26" s="520"/>
      <c r="Y26" s="521"/>
      <c r="Z26" s="522"/>
      <c r="AA26" s="523"/>
      <c r="AB26" s="534"/>
      <c r="AC26" s="535"/>
      <c r="AD26" s="540"/>
      <c r="AE26" s="540"/>
      <c r="AF26" s="536"/>
      <c r="AG26" s="526"/>
      <c r="AH26" s="567"/>
      <c r="AI26" s="528"/>
      <c r="AJ26" s="558"/>
      <c r="AK26" s="559"/>
      <c r="AL26" s="559"/>
      <c r="AM26" s="559"/>
      <c r="AN26" s="560"/>
      <c r="AO26" s="516"/>
      <c r="AP26" s="561"/>
      <c r="AQ26" s="528">
        <f>SUM(AR26:AV26)</f>
        <v>30</v>
      </c>
      <c r="AR26" s="558">
        <v>15</v>
      </c>
      <c r="AS26" s="559">
        <v>15</v>
      </c>
      <c r="AT26" s="559"/>
      <c r="AU26" s="559"/>
      <c r="AV26" s="560"/>
      <c r="AW26" s="516">
        <v>2</v>
      </c>
      <c r="AX26" s="516" t="s">
        <v>23</v>
      </c>
    </row>
    <row r="27" spans="1:50" s="29" customFormat="1" ht="15.95" customHeight="1" thickBot="1">
      <c r="A27" s="431">
        <v>17</v>
      </c>
      <c r="B27" s="591" t="s">
        <v>125</v>
      </c>
      <c r="C27" s="531"/>
      <c r="D27" s="550">
        <f>K27+R27+Y27+AG27+AO27+AW27</f>
        <v>3</v>
      </c>
      <c r="E27" s="532">
        <f>F27+M27+T27+AA27+AI27+AQ27</f>
        <v>45</v>
      </c>
      <c r="F27" s="539"/>
      <c r="G27" s="534"/>
      <c r="H27" s="535"/>
      <c r="I27" s="535"/>
      <c r="J27" s="536"/>
      <c r="K27" s="541"/>
      <c r="L27" s="538"/>
      <c r="M27" s="592"/>
      <c r="N27" s="593"/>
      <c r="O27" s="594"/>
      <c r="P27" s="595"/>
      <c r="Q27" s="596"/>
      <c r="R27" s="597"/>
      <c r="S27" s="598"/>
      <c r="T27" s="599">
        <f>SUM(U27:X27)</f>
        <v>45</v>
      </c>
      <c r="U27" s="593">
        <v>15</v>
      </c>
      <c r="V27" s="595">
        <v>30</v>
      </c>
      <c r="W27" s="595"/>
      <c r="X27" s="596"/>
      <c r="Y27" s="597">
        <v>3</v>
      </c>
      <c r="Z27" s="600" t="s">
        <v>23</v>
      </c>
      <c r="AA27" s="539"/>
      <c r="AB27" s="534"/>
      <c r="AC27" s="535"/>
      <c r="AD27" s="540"/>
      <c r="AE27" s="540"/>
      <c r="AF27" s="536"/>
      <c r="AG27" s="541"/>
      <c r="AH27" s="465"/>
      <c r="AI27" s="539"/>
      <c r="AJ27" s="534"/>
      <c r="AK27" s="540"/>
      <c r="AL27" s="540"/>
      <c r="AM27" s="540"/>
      <c r="AN27" s="536"/>
      <c r="AO27" s="541"/>
      <c r="AP27" s="465"/>
      <c r="AQ27" s="592"/>
      <c r="AR27" s="534"/>
      <c r="AS27" s="540"/>
      <c r="AT27" s="540"/>
      <c r="AU27" s="540"/>
      <c r="AV27" s="536"/>
      <c r="AW27" s="541"/>
      <c r="AX27" s="541"/>
    </row>
    <row r="28" spans="1:50" s="29" customFormat="1" ht="15.95" customHeight="1" thickBot="1">
      <c r="A28" s="779" t="s">
        <v>25</v>
      </c>
      <c r="B28" s="780"/>
      <c r="C28" s="780"/>
      <c r="D28" s="468">
        <f>SUM(D23:D27)</f>
        <v>17</v>
      </c>
      <c r="E28" s="469">
        <f>SUM(E23:E27)</f>
        <v>195</v>
      </c>
      <c r="F28" s="636">
        <f t="shared" ref="F28:I28" si="1">SUM(F23:F27)</f>
        <v>45</v>
      </c>
      <c r="G28" s="637">
        <f t="shared" si="1"/>
        <v>15</v>
      </c>
      <c r="H28" s="638">
        <f t="shared" si="1"/>
        <v>30</v>
      </c>
      <c r="I28" s="638">
        <f t="shared" si="1"/>
        <v>0</v>
      </c>
      <c r="J28" s="639"/>
      <c r="K28" s="576">
        <f>SUM(K23:K27)</f>
        <v>4</v>
      </c>
      <c r="L28" s="635"/>
      <c r="M28" s="635">
        <f>SUM(M23:M27)</f>
        <v>45</v>
      </c>
      <c r="N28" s="580">
        <f>SUM(N23:N27)</f>
        <v>15</v>
      </c>
      <c r="O28" s="580">
        <f>SUM(O23:O27)</f>
        <v>30</v>
      </c>
      <c r="P28" s="580">
        <f t="shared" ref="P28:Q28" si="2">SUM(P23:P27)</f>
        <v>0</v>
      </c>
      <c r="Q28" s="581">
        <f t="shared" si="2"/>
        <v>0</v>
      </c>
      <c r="R28" s="635">
        <f>SUM(R23:R27)</f>
        <v>4</v>
      </c>
      <c r="S28" s="635"/>
      <c r="T28" s="635">
        <f t="shared" ref="T28:Y28" si="3">SUM(T23:T27)</f>
        <v>45</v>
      </c>
      <c r="U28" s="580">
        <f t="shared" si="3"/>
        <v>15</v>
      </c>
      <c r="V28" s="580">
        <f t="shared" si="3"/>
        <v>30</v>
      </c>
      <c r="W28" s="580">
        <f t="shared" si="3"/>
        <v>0</v>
      </c>
      <c r="X28" s="580">
        <f t="shared" si="3"/>
        <v>0</v>
      </c>
      <c r="Y28" s="635">
        <f t="shared" si="3"/>
        <v>3</v>
      </c>
      <c r="Z28" s="577"/>
      <c r="AA28" s="578"/>
      <c r="AB28" s="579"/>
      <c r="AC28" s="580"/>
      <c r="AD28" s="580"/>
      <c r="AE28" s="580"/>
      <c r="AF28" s="581"/>
      <c r="AG28" s="635"/>
      <c r="AH28" s="577"/>
      <c r="AI28" s="578">
        <f>SUM(AI23:AI27)</f>
        <v>30</v>
      </c>
      <c r="AJ28" s="579">
        <f>SUM(AJ23:AJ27)</f>
        <v>15</v>
      </c>
      <c r="AK28" s="580">
        <f>SUM(AK23:AK27)</f>
        <v>15</v>
      </c>
      <c r="AL28" s="580">
        <f>SUM(AL23:AL27)</f>
        <v>0</v>
      </c>
      <c r="AM28" s="580"/>
      <c r="AN28" s="581"/>
      <c r="AO28" s="586">
        <f>SUM(AO23:AO27)</f>
        <v>4</v>
      </c>
      <c r="AP28" s="577"/>
      <c r="AQ28" s="578">
        <f>SUM(AQ23:AQ27)</f>
        <v>30</v>
      </c>
      <c r="AR28" s="579">
        <f>SUM(AR23:AR27)</f>
        <v>15</v>
      </c>
      <c r="AS28" s="580">
        <f>SUM(AS23:AS27)</f>
        <v>15</v>
      </c>
      <c r="AT28" s="580">
        <f>SUM(AT23:AT27)</f>
        <v>0</v>
      </c>
      <c r="AU28" s="580"/>
      <c r="AV28" s="581"/>
      <c r="AW28" s="586">
        <f>SUM(AW23:AW27)</f>
        <v>2</v>
      </c>
      <c r="AX28" s="640"/>
    </row>
    <row r="29" spans="1:50" s="35" customFormat="1" ht="15.95" customHeight="1" thickBot="1">
      <c r="A29" s="773" t="s">
        <v>40</v>
      </c>
      <c r="B29" s="773"/>
      <c r="C29" s="773"/>
      <c r="D29" s="773"/>
      <c r="E29" s="774"/>
      <c r="F29" s="774"/>
      <c r="G29" s="773"/>
      <c r="H29" s="773"/>
      <c r="I29" s="773"/>
      <c r="J29" s="773"/>
      <c r="K29" s="773"/>
      <c r="L29" s="773"/>
      <c r="M29" s="774"/>
      <c r="N29" s="773"/>
      <c r="O29" s="773"/>
      <c r="P29" s="773"/>
      <c r="Q29" s="773"/>
      <c r="R29" s="773"/>
      <c r="S29" s="773"/>
      <c r="T29" s="774"/>
      <c r="U29" s="773"/>
      <c r="V29" s="773"/>
      <c r="W29" s="773"/>
      <c r="X29" s="773"/>
      <c r="Y29" s="773"/>
      <c r="Z29" s="773"/>
      <c r="AA29" s="774"/>
      <c r="AB29" s="773"/>
      <c r="AC29" s="773"/>
      <c r="AD29" s="773"/>
      <c r="AE29" s="773"/>
      <c r="AF29" s="773"/>
      <c r="AG29" s="773"/>
      <c r="AH29" s="773"/>
      <c r="AI29" s="774"/>
      <c r="AJ29" s="773"/>
      <c r="AK29" s="773"/>
      <c r="AL29" s="773"/>
      <c r="AM29" s="773"/>
      <c r="AN29" s="773"/>
      <c r="AO29" s="773"/>
      <c r="AP29" s="773"/>
      <c r="AQ29" s="774"/>
      <c r="AR29" s="773"/>
      <c r="AS29" s="773"/>
      <c r="AT29" s="773"/>
      <c r="AU29" s="773"/>
      <c r="AV29" s="773"/>
      <c r="AW29" s="773"/>
      <c r="AX29" s="773"/>
    </row>
    <row r="30" spans="1:50" s="29" customFormat="1" ht="15.95" customHeight="1">
      <c r="A30" s="542">
        <v>18</v>
      </c>
      <c r="B30" s="564" t="s">
        <v>41</v>
      </c>
      <c r="C30" s="516"/>
      <c r="D30" s="561">
        <f>K30+R30+Y30+AG30+AO30+AW30</f>
        <v>4</v>
      </c>
      <c r="E30" s="556">
        <f>F30+M30+T30+AA30+AI30+AQ30</f>
        <v>30</v>
      </c>
      <c r="F30" s="556">
        <f>SUM(G30:J30)</f>
        <v>0</v>
      </c>
      <c r="G30" s="558"/>
      <c r="H30" s="611"/>
      <c r="I30" s="611"/>
      <c r="J30" s="612"/>
      <c r="K30" s="516"/>
      <c r="L30" s="472"/>
      <c r="M30" s="556">
        <f>SUM(N30:Q30)</f>
        <v>30</v>
      </c>
      <c r="N30" s="558">
        <v>30</v>
      </c>
      <c r="O30" s="559"/>
      <c r="P30" s="611"/>
      <c r="Q30" s="613"/>
      <c r="R30" s="614">
        <v>4</v>
      </c>
      <c r="S30" s="615" t="s">
        <v>24</v>
      </c>
      <c r="T30" s="616"/>
      <c r="U30" s="617"/>
      <c r="V30" s="618"/>
      <c r="W30" s="618"/>
      <c r="X30" s="619"/>
      <c r="Y30" s="620"/>
      <c r="Z30" s="471"/>
      <c r="AA30" s="556"/>
      <c r="AB30" s="546"/>
      <c r="AC30" s="611"/>
      <c r="AD30" s="611"/>
      <c r="AE30" s="611"/>
      <c r="AF30" s="560"/>
      <c r="AG30" s="516"/>
      <c r="AH30" s="472"/>
      <c r="AI30" s="556"/>
      <c r="AJ30" s="558"/>
      <c r="AK30" s="559"/>
      <c r="AL30" s="428"/>
      <c r="AM30" s="428"/>
      <c r="AN30" s="430"/>
      <c r="AO30" s="418"/>
      <c r="AP30" s="460"/>
      <c r="AQ30" s="459"/>
      <c r="AR30" s="427"/>
      <c r="AS30" s="428"/>
      <c r="AT30" s="428"/>
      <c r="AU30" s="428"/>
      <c r="AV30" s="430"/>
      <c r="AW30" s="418"/>
      <c r="AX30" s="418"/>
    </row>
    <row r="31" spans="1:50" s="29" customFormat="1" ht="15.95" customHeight="1">
      <c r="A31" s="542">
        <v>19</v>
      </c>
      <c r="B31" s="621" t="s">
        <v>42</v>
      </c>
      <c r="C31" s="516"/>
      <c r="D31" s="561">
        <f t="shared" ref="D31:D35" si="4">K31+R31+Y31+AG31+AO31+AW31</f>
        <v>4</v>
      </c>
      <c r="E31" s="528">
        <f>F31+M31+T31+AA31+AI31+AQ31</f>
        <v>45</v>
      </c>
      <c r="F31" s="528">
        <f>SUM(G31:J31)</f>
        <v>45</v>
      </c>
      <c r="G31" s="558">
        <v>15</v>
      </c>
      <c r="H31" s="589">
        <v>30</v>
      </c>
      <c r="I31" s="589"/>
      <c r="J31" s="560"/>
      <c r="K31" s="516">
        <v>4</v>
      </c>
      <c r="L31" s="472" t="s">
        <v>24</v>
      </c>
      <c r="M31" s="523">
        <f>SUM(N31:Q31)</f>
        <v>0</v>
      </c>
      <c r="N31" s="558"/>
      <c r="O31" s="559"/>
      <c r="P31" s="589"/>
      <c r="Q31" s="622"/>
      <c r="R31" s="614"/>
      <c r="S31" s="623"/>
      <c r="T31" s="624"/>
      <c r="U31" s="617"/>
      <c r="V31" s="618"/>
      <c r="W31" s="618"/>
      <c r="X31" s="618"/>
      <c r="Y31" s="620"/>
      <c r="Z31" s="471"/>
      <c r="AA31" s="528"/>
      <c r="AB31" s="558"/>
      <c r="AC31" s="589"/>
      <c r="AD31" s="589"/>
      <c r="AE31" s="589"/>
      <c r="AF31" s="560"/>
      <c r="AG31" s="516"/>
      <c r="AH31" s="472"/>
      <c r="AI31" s="528"/>
      <c r="AJ31" s="558"/>
      <c r="AK31" s="559"/>
      <c r="AL31" s="428"/>
      <c r="AM31" s="428"/>
      <c r="AN31" s="430"/>
      <c r="AO31" s="418"/>
      <c r="AP31" s="460"/>
      <c r="AQ31" s="426"/>
      <c r="AR31" s="427"/>
      <c r="AS31" s="428"/>
      <c r="AT31" s="428"/>
      <c r="AU31" s="428"/>
      <c r="AV31" s="430"/>
      <c r="AW31" s="418"/>
      <c r="AX31" s="418"/>
    </row>
    <row r="32" spans="1:50" s="29" customFormat="1" ht="15.95" customHeight="1">
      <c r="A32" s="542">
        <v>20</v>
      </c>
      <c r="B32" s="590" t="s">
        <v>43</v>
      </c>
      <c r="C32" s="516"/>
      <c r="D32" s="561">
        <f t="shared" si="4"/>
        <v>3</v>
      </c>
      <c r="E32" s="528">
        <f>F32</f>
        <v>30</v>
      </c>
      <c r="F32" s="528">
        <f>SUM(G32:J32)</f>
        <v>30</v>
      </c>
      <c r="G32" s="558">
        <v>15</v>
      </c>
      <c r="H32" s="589">
        <v>15</v>
      </c>
      <c r="I32" s="589"/>
      <c r="J32" s="560"/>
      <c r="K32" s="516">
        <v>3</v>
      </c>
      <c r="L32" s="472" t="s">
        <v>23</v>
      </c>
      <c r="M32" s="523"/>
      <c r="N32" s="558"/>
      <c r="O32" s="559"/>
      <c r="P32" s="589"/>
      <c r="Q32" s="622"/>
      <c r="R32" s="614"/>
      <c r="S32" s="623"/>
      <c r="T32" s="523">
        <f>SUM(U32:X32)</f>
        <v>0</v>
      </c>
      <c r="U32" s="558"/>
      <c r="V32" s="559"/>
      <c r="W32" s="559"/>
      <c r="X32" s="559"/>
      <c r="Y32" s="620"/>
      <c r="Z32" s="471"/>
      <c r="AA32" s="528"/>
      <c r="AB32" s="558"/>
      <c r="AC32" s="589"/>
      <c r="AD32" s="589"/>
      <c r="AE32" s="589"/>
      <c r="AF32" s="560"/>
      <c r="AG32" s="516"/>
      <c r="AH32" s="472"/>
      <c r="AI32" s="528"/>
      <c r="AJ32" s="558"/>
      <c r="AK32" s="559"/>
      <c r="AL32" s="428"/>
      <c r="AM32" s="428"/>
      <c r="AN32" s="430"/>
      <c r="AO32" s="418"/>
      <c r="AP32" s="460"/>
      <c r="AQ32" s="426"/>
      <c r="AR32" s="427"/>
      <c r="AS32" s="428"/>
      <c r="AT32" s="428"/>
      <c r="AU32" s="428"/>
      <c r="AV32" s="430"/>
      <c r="AW32" s="418"/>
      <c r="AX32" s="418"/>
    </row>
    <row r="33" spans="1:50" s="29" customFormat="1" ht="15.95" customHeight="1">
      <c r="A33" s="542">
        <v>21</v>
      </c>
      <c r="B33" s="591" t="s">
        <v>108</v>
      </c>
      <c r="C33" s="516"/>
      <c r="D33" s="561">
        <f t="shared" si="4"/>
        <v>2</v>
      </c>
      <c r="E33" s="528">
        <f>F33+M33+T33+AA33+AI33+AQ33</f>
        <v>30</v>
      </c>
      <c r="F33" s="528"/>
      <c r="G33" s="558"/>
      <c r="H33" s="589"/>
      <c r="I33" s="589"/>
      <c r="J33" s="560"/>
      <c r="K33" s="516"/>
      <c r="L33" s="472"/>
      <c r="M33" s="523"/>
      <c r="N33" s="558"/>
      <c r="O33" s="559"/>
      <c r="P33" s="589"/>
      <c r="Q33" s="622"/>
      <c r="R33" s="614"/>
      <c r="S33" s="623"/>
      <c r="T33" s="523">
        <f>SUM(U33:X33)</f>
        <v>30</v>
      </c>
      <c r="U33" s="617"/>
      <c r="V33" s="618"/>
      <c r="W33" s="618">
        <v>30</v>
      </c>
      <c r="X33" s="618"/>
      <c r="Y33" s="620">
        <v>2</v>
      </c>
      <c r="Z33" s="471" t="s">
        <v>23</v>
      </c>
      <c r="AA33" s="523">
        <f>SUM(AB33:AF33)</f>
        <v>0</v>
      </c>
      <c r="AB33" s="558"/>
      <c r="AC33" s="589"/>
      <c r="AD33" s="589"/>
      <c r="AE33" s="589"/>
      <c r="AF33" s="560"/>
      <c r="AG33" s="516"/>
      <c r="AH33" s="472"/>
      <c r="AI33" s="528"/>
      <c r="AJ33" s="558"/>
      <c r="AK33" s="559"/>
      <c r="AL33" s="428"/>
      <c r="AM33" s="428"/>
      <c r="AN33" s="430"/>
      <c r="AO33" s="418"/>
      <c r="AP33" s="460"/>
      <c r="AQ33" s="426"/>
      <c r="AR33" s="427"/>
      <c r="AS33" s="428"/>
      <c r="AT33" s="428"/>
      <c r="AU33" s="428"/>
      <c r="AV33" s="430"/>
      <c r="AW33" s="418"/>
      <c r="AX33" s="418"/>
    </row>
    <row r="34" spans="1:50" s="29" customFormat="1" ht="15.95" customHeight="1">
      <c r="A34" s="542">
        <v>22</v>
      </c>
      <c r="B34" s="590" t="s">
        <v>109</v>
      </c>
      <c r="C34" s="516"/>
      <c r="D34" s="561">
        <f>K34+R34+Y34+AG34+AO34+AW34</f>
        <v>5</v>
      </c>
      <c r="E34" s="528">
        <f>F34+M34+T34+AA34+AI34+AQ34</f>
        <v>45</v>
      </c>
      <c r="F34" s="528"/>
      <c r="G34" s="473"/>
      <c r="H34" s="524"/>
      <c r="I34" s="524"/>
      <c r="J34" s="525"/>
      <c r="K34" s="526"/>
      <c r="L34" s="567"/>
      <c r="M34" s="523">
        <f>SUM(N34:Q34)</f>
        <v>45</v>
      </c>
      <c r="N34" s="473">
        <v>15</v>
      </c>
      <c r="O34" s="524">
        <v>30</v>
      </c>
      <c r="P34" s="524"/>
      <c r="Q34" s="625"/>
      <c r="R34" s="626">
        <v>5</v>
      </c>
      <c r="S34" s="627" t="s">
        <v>24</v>
      </c>
      <c r="T34" s="523"/>
      <c r="U34" s="473"/>
      <c r="V34" s="474"/>
      <c r="W34" s="474"/>
      <c r="X34" s="474"/>
      <c r="Y34" s="526"/>
      <c r="Z34" s="567"/>
      <c r="AA34" s="523"/>
      <c r="AB34" s="473"/>
      <c r="AC34" s="524"/>
      <c r="AD34" s="524"/>
      <c r="AE34" s="524"/>
      <c r="AF34" s="525"/>
      <c r="AG34" s="526"/>
      <c r="AH34" s="567"/>
      <c r="AI34" s="523">
        <f>SUM(AJ34:AN34)</f>
        <v>0</v>
      </c>
      <c r="AJ34" s="473"/>
      <c r="AK34" s="474"/>
      <c r="AL34" s="421"/>
      <c r="AM34" s="421"/>
      <c r="AN34" s="423"/>
      <c r="AO34" s="424"/>
      <c r="AP34" s="425"/>
      <c r="AQ34" s="419"/>
      <c r="AR34" s="420"/>
      <c r="AS34" s="421"/>
      <c r="AT34" s="421"/>
      <c r="AU34" s="421"/>
      <c r="AV34" s="423"/>
      <c r="AW34" s="424"/>
      <c r="AX34" s="424"/>
    </row>
    <row r="35" spans="1:50" s="29" customFormat="1" ht="15.95" customHeight="1" thickBot="1">
      <c r="A35" s="570">
        <v>23</v>
      </c>
      <c r="B35" s="621" t="s">
        <v>138</v>
      </c>
      <c r="C35" s="541"/>
      <c r="D35" s="565">
        <f t="shared" si="4"/>
        <v>3</v>
      </c>
      <c r="E35" s="574">
        <f>F35+M35+T35+AA35+AI35+AQ35</f>
        <v>45</v>
      </c>
      <c r="F35" s="572">
        <f>SUM(G35:J35)</f>
        <v>45</v>
      </c>
      <c r="G35" s="593">
        <v>15</v>
      </c>
      <c r="H35" s="595">
        <v>30</v>
      </c>
      <c r="I35" s="595"/>
      <c r="J35" s="596"/>
      <c r="K35" s="597">
        <v>3</v>
      </c>
      <c r="L35" s="598" t="s">
        <v>23</v>
      </c>
      <c r="M35" s="592"/>
      <c r="N35" s="534"/>
      <c r="O35" s="538"/>
      <c r="P35" s="535"/>
      <c r="Q35" s="628"/>
      <c r="R35" s="629"/>
      <c r="S35" s="630"/>
      <c r="T35" s="592"/>
      <c r="U35" s="534"/>
      <c r="V35" s="535"/>
      <c r="W35" s="535"/>
      <c r="X35" s="536"/>
      <c r="Y35" s="541"/>
      <c r="Z35" s="465"/>
      <c r="AA35" s="539"/>
      <c r="AB35" s="534"/>
      <c r="AC35" s="535"/>
      <c r="AD35" s="535"/>
      <c r="AE35" s="535"/>
      <c r="AF35" s="536"/>
      <c r="AG35" s="541"/>
      <c r="AH35" s="465"/>
      <c r="AI35" s="539"/>
      <c r="AJ35" s="534"/>
      <c r="AK35" s="535"/>
      <c r="AL35" s="434"/>
      <c r="AM35" s="434"/>
      <c r="AN35" s="466"/>
      <c r="AO35" s="432"/>
      <c r="AP35" s="461"/>
      <c r="AQ35" s="463">
        <f>SUM(AR35:AV35)</f>
        <v>0</v>
      </c>
      <c r="AR35" s="464"/>
      <c r="AS35" s="434"/>
      <c r="AT35" s="434"/>
      <c r="AU35" s="434"/>
      <c r="AV35" s="435"/>
      <c r="AW35" s="432"/>
      <c r="AX35" s="432"/>
    </row>
    <row r="36" spans="1:50" s="48" customFormat="1" ht="15.95" customHeight="1" thickBot="1">
      <c r="A36" s="775" t="s">
        <v>45</v>
      </c>
      <c r="B36" s="776"/>
      <c r="C36" s="776"/>
      <c r="D36" s="586">
        <f>SUM(D30:D35)</f>
        <v>21</v>
      </c>
      <c r="E36" s="577">
        <f>SUM(E30:E35)</f>
        <v>225</v>
      </c>
      <c r="F36" s="578">
        <f>SUM(F30:F35)</f>
        <v>120</v>
      </c>
      <c r="G36" s="579">
        <f>SUM(G30:G35)</f>
        <v>45</v>
      </c>
      <c r="H36" s="580">
        <f>SUM(H30:H35)</f>
        <v>75</v>
      </c>
      <c r="I36" s="580"/>
      <c r="J36" s="631"/>
      <c r="K36" s="632">
        <f>SUM(K30:K35)</f>
        <v>10</v>
      </c>
      <c r="L36" s="633"/>
      <c r="M36" s="578">
        <f>SUM(M30:M35)</f>
        <v>75</v>
      </c>
      <c r="N36" s="579">
        <f>SUM(N30:N35)</f>
        <v>45</v>
      </c>
      <c r="O36" s="580">
        <f>SUM(O30:O35)</f>
        <v>30</v>
      </c>
      <c r="P36" s="580">
        <f>SUM(P30:P35)</f>
        <v>0</v>
      </c>
      <c r="Q36" s="631"/>
      <c r="R36" s="632">
        <f>SUM(R30:R35)</f>
        <v>9</v>
      </c>
      <c r="S36" s="634"/>
      <c r="T36" s="577">
        <f>SUM(T30:T35)</f>
        <v>30</v>
      </c>
      <c r="U36" s="580">
        <f>SUM(U30:U34)</f>
        <v>0</v>
      </c>
      <c r="V36" s="579">
        <f>SUM(V30:V35)</f>
        <v>0</v>
      </c>
      <c r="W36" s="579">
        <f>SUM(W30:W35)</f>
        <v>30</v>
      </c>
      <c r="X36" s="579"/>
      <c r="Y36" s="635">
        <f>SUM(Y30:Y34)</f>
        <v>2</v>
      </c>
      <c r="Z36" s="577"/>
      <c r="AA36" s="578">
        <f>SUM(AA30:AA35)</f>
        <v>0</v>
      </c>
      <c r="AB36" s="579">
        <f>SUM(AB30:AB35)</f>
        <v>0</v>
      </c>
      <c r="AC36" s="580">
        <f>SUM(AC30:AC35)</f>
        <v>0</v>
      </c>
      <c r="AD36" s="580">
        <f>SUM(AD30:AD35)</f>
        <v>0</v>
      </c>
      <c r="AE36" s="580"/>
      <c r="AF36" s="581"/>
      <c r="AG36" s="577">
        <f>SUM(AG30:AG35)</f>
        <v>0</v>
      </c>
      <c r="AH36" s="577"/>
      <c r="AI36" s="578">
        <f>SUM(AI30:AI35)</f>
        <v>0</v>
      </c>
      <c r="AJ36" s="579"/>
      <c r="AK36" s="580"/>
      <c r="AL36" s="450">
        <f>SUM(AL30:AL35)</f>
        <v>0</v>
      </c>
      <c r="AM36" s="450">
        <f>SUM(AM30:AM35)</f>
        <v>0</v>
      </c>
      <c r="AN36" s="451"/>
      <c r="AO36" s="455">
        <f>SUM(AO30:AO35)</f>
        <v>0</v>
      </c>
      <c r="AP36" s="449"/>
      <c r="AQ36" s="454">
        <f>SUM(AQ30:AQ35)</f>
        <v>0</v>
      </c>
      <c r="AR36" s="452"/>
      <c r="AS36" s="450"/>
      <c r="AT36" s="450">
        <f>SUM(AT30:AT35)</f>
        <v>0</v>
      </c>
      <c r="AU36" s="450"/>
      <c r="AV36" s="456"/>
      <c r="AW36" s="449">
        <f>SUM(AW30:AW35)</f>
        <v>0</v>
      </c>
      <c r="AX36" s="470"/>
    </row>
    <row r="37" spans="1:50" s="35" customFormat="1" ht="15.95" customHeight="1" thickBot="1">
      <c r="A37" s="773" t="s">
        <v>46</v>
      </c>
      <c r="B37" s="773"/>
      <c r="C37" s="773"/>
      <c r="D37" s="773"/>
      <c r="E37" s="774"/>
      <c r="F37" s="774"/>
      <c r="G37" s="773"/>
      <c r="H37" s="773"/>
      <c r="I37" s="773"/>
      <c r="J37" s="773"/>
      <c r="K37" s="773"/>
      <c r="L37" s="773"/>
      <c r="M37" s="774"/>
      <c r="N37" s="773"/>
      <c r="O37" s="773"/>
      <c r="P37" s="773"/>
      <c r="Q37" s="773"/>
      <c r="R37" s="773"/>
      <c r="S37" s="773"/>
      <c r="T37" s="774"/>
      <c r="U37" s="773"/>
      <c r="V37" s="773"/>
      <c r="W37" s="773"/>
      <c r="X37" s="773"/>
      <c r="Y37" s="773"/>
      <c r="Z37" s="773"/>
      <c r="AA37" s="774"/>
      <c r="AB37" s="773"/>
      <c r="AC37" s="773"/>
      <c r="AD37" s="773"/>
      <c r="AE37" s="773"/>
      <c r="AF37" s="773"/>
      <c r="AG37" s="773"/>
      <c r="AH37" s="773"/>
      <c r="AI37" s="774"/>
      <c r="AJ37" s="773"/>
      <c r="AK37" s="773"/>
      <c r="AL37" s="773"/>
      <c r="AM37" s="773"/>
      <c r="AN37" s="773"/>
      <c r="AO37" s="773"/>
      <c r="AP37" s="773"/>
      <c r="AQ37" s="774"/>
      <c r="AR37" s="773"/>
      <c r="AS37" s="773"/>
      <c r="AT37" s="773"/>
      <c r="AU37" s="773"/>
      <c r="AV37" s="773"/>
      <c r="AW37" s="773"/>
      <c r="AX37" s="773"/>
    </row>
    <row r="38" spans="1:50" s="29" customFormat="1" ht="15.95" customHeight="1">
      <c r="A38" s="416">
        <v>24</v>
      </c>
      <c r="B38" s="696" t="s">
        <v>110</v>
      </c>
      <c r="C38" s="526"/>
      <c r="D38" s="561">
        <f>K38+R38+Y38+AG38+AO38+AW38</f>
        <v>3</v>
      </c>
      <c r="E38" s="556">
        <f>F38+M38+T38+AA38+AI38+AQ38</f>
        <v>45</v>
      </c>
      <c r="F38" s="556">
        <f>G38+H38+I38+J38</f>
        <v>0</v>
      </c>
      <c r="G38" s="558"/>
      <c r="H38" s="611"/>
      <c r="I38" s="611"/>
      <c r="J38" s="612"/>
      <c r="K38" s="516"/>
      <c r="L38" s="472"/>
      <c r="M38" s="545"/>
      <c r="N38" s="573"/>
      <c r="O38" s="547"/>
      <c r="P38" s="548"/>
      <c r="Q38" s="549"/>
      <c r="R38" s="531"/>
      <c r="S38" s="532"/>
      <c r="T38" s="556">
        <f>SUM(U38:X38)</f>
        <v>45</v>
      </c>
      <c r="U38" s="558">
        <v>15</v>
      </c>
      <c r="V38" s="559">
        <v>30</v>
      </c>
      <c r="W38" s="559"/>
      <c r="X38" s="559"/>
      <c r="Y38" s="516">
        <v>3</v>
      </c>
      <c r="Z38" s="472" t="s">
        <v>23</v>
      </c>
      <c r="AA38" s="556"/>
      <c r="AB38" s="546"/>
      <c r="AC38" s="611"/>
      <c r="AD38" s="611"/>
      <c r="AE38" s="611"/>
      <c r="AF38" s="560"/>
      <c r="AG38" s="516"/>
      <c r="AH38" s="472"/>
      <c r="AI38" s="556"/>
      <c r="AJ38" s="558"/>
      <c r="AK38" s="559"/>
      <c r="AL38" s="559"/>
      <c r="AM38" s="559"/>
      <c r="AN38" s="560"/>
      <c r="AO38" s="516"/>
      <c r="AP38" s="561"/>
      <c r="AQ38" s="556"/>
      <c r="AR38" s="558"/>
      <c r="AS38" s="559"/>
      <c r="AT38" s="559"/>
      <c r="AU38" s="559"/>
      <c r="AV38" s="430"/>
      <c r="AW38" s="418"/>
      <c r="AX38" s="418"/>
    </row>
    <row r="39" spans="1:50" s="29" customFormat="1" ht="15.95" customHeight="1">
      <c r="A39" s="416">
        <v>25</v>
      </c>
      <c r="B39" s="697" t="s">
        <v>111</v>
      </c>
      <c r="C39" s="526"/>
      <c r="D39" s="561">
        <f>K39+R39+Y39+AG39+AO39+AW39</f>
        <v>2</v>
      </c>
      <c r="E39" s="528">
        <f>F39+M39+T39+AA39+AI39+AQ39</f>
        <v>30</v>
      </c>
      <c r="F39" s="523"/>
      <c r="G39" s="473"/>
      <c r="H39" s="524"/>
      <c r="I39" s="524"/>
      <c r="J39" s="525"/>
      <c r="K39" s="526"/>
      <c r="L39" s="567"/>
      <c r="M39" s="539">
        <f>N39+O39+P39+Q39</f>
        <v>0</v>
      </c>
      <c r="N39" s="534"/>
      <c r="O39" s="540"/>
      <c r="P39" s="535"/>
      <c r="Q39" s="536"/>
      <c r="R39" s="541"/>
      <c r="S39" s="538"/>
      <c r="T39" s="523"/>
      <c r="U39" s="473"/>
      <c r="V39" s="524"/>
      <c r="W39" s="524"/>
      <c r="X39" s="525"/>
      <c r="Y39" s="526"/>
      <c r="Z39" s="567"/>
      <c r="AA39" s="523">
        <f>SUM(AB39:AF39)</f>
        <v>30</v>
      </c>
      <c r="AB39" s="473"/>
      <c r="AC39" s="524"/>
      <c r="AD39" s="524">
        <v>30</v>
      </c>
      <c r="AE39" s="524"/>
      <c r="AF39" s="525"/>
      <c r="AG39" s="526">
        <v>2</v>
      </c>
      <c r="AH39" s="567" t="s">
        <v>23</v>
      </c>
      <c r="AI39" s="528"/>
      <c r="AJ39" s="473"/>
      <c r="AK39" s="474"/>
      <c r="AL39" s="474"/>
      <c r="AM39" s="474"/>
      <c r="AN39" s="525"/>
      <c r="AO39" s="526"/>
      <c r="AP39" s="527"/>
      <c r="AQ39" s="523"/>
      <c r="AR39" s="473"/>
      <c r="AS39" s="474"/>
      <c r="AT39" s="474"/>
      <c r="AU39" s="474"/>
      <c r="AV39" s="423"/>
      <c r="AW39" s="424"/>
      <c r="AX39" s="424"/>
    </row>
    <row r="40" spans="1:50" s="29" customFormat="1" ht="15.95" customHeight="1">
      <c r="A40" s="416">
        <v>26</v>
      </c>
      <c r="B40" s="696" t="s">
        <v>112</v>
      </c>
      <c r="C40" s="526"/>
      <c r="D40" s="561">
        <f>K40+R40+Y40+AG40+AO40+AW40</f>
        <v>2</v>
      </c>
      <c r="E40" s="528">
        <f>F40+M40+T40+AA40+AI40+AQ40</f>
        <v>30</v>
      </c>
      <c r="F40" s="523"/>
      <c r="G40" s="473"/>
      <c r="H40" s="473"/>
      <c r="I40" s="524"/>
      <c r="J40" s="525"/>
      <c r="K40" s="526"/>
      <c r="L40" s="567"/>
      <c r="M40" s="523"/>
      <c r="N40" s="473"/>
      <c r="O40" s="474"/>
      <c r="P40" s="524"/>
      <c r="Q40" s="525"/>
      <c r="R40" s="526"/>
      <c r="S40" s="567"/>
      <c r="T40" s="523"/>
      <c r="U40" s="473"/>
      <c r="V40" s="524"/>
      <c r="W40" s="524"/>
      <c r="X40" s="525"/>
      <c r="Y40" s="526"/>
      <c r="Z40" s="567"/>
      <c r="AA40" s="523">
        <f>AB40+AC40+AD40+AE40+AF40</f>
        <v>0</v>
      </c>
      <c r="AB40" s="473"/>
      <c r="AC40" s="524"/>
      <c r="AD40" s="524"/>
      <c r="AE40" s="524"/>
      <c r="AF40" s="525"/>
      <c r="AG40" s="526"/>
      <c r="AH40" s="567"/>
      <c r="AI40" s="528">
        <f>SUM(AJ40:AN40)</f>
        <v>30</v>
      </c>
      <c r="AJ40" s="473"/>
      <c r="AK40" s="474"/>
      <c r="AL40" s="474">
        <v>30</v>
      </c>
      <c r="AM40" s="474"/>
      <c r="AN40" s="525"/>
      <c r="AO40" s="526">
        <v>2</v>
      </c>
      <c r="AP40" s="527" t="s">
        <v>23</v>
      </c>
      <c r="AQ40" s="523"/>
      <c r="AR40" s="473"/>
      <c r="AS40" s="524"/>
      <c r="AT40" s="474"/>
      <c r="AU40" s="474"/>
      <c r="AV40" s="423"/>
      <c r="AW40" s="424"/>
      <c r="AX40" s="424"/>
    </row>
    <row r="41" spans="1:50" s="29" customFormat="1" ht="15.95" customHeight="1" thickBot="1">
      <c r="A41" s="431">
        <v>27</v>
      </c>
      <c r="B41" s="698" t="s">
        <v>113</v>
      </c>
      <c r="C41" s="541"/>
      <c r="D41" s="565">
        <f>K41+R41+Y41+AG41+AO41+AW41</f>
        <v>2</v>
      </c>
      <c r="E41" s="574">
        <f>F41+M41+T41+AA41+AI41+AQ41</f>
        <v>30</v>
      </c>
      <c r="F41" s="539"/>
      <c r="G41" s="534"/>
      <c r="H41" s="534"/>
      <c r="I41" s="535"/>
      <c r="J41" s="536"/>
      <c r="K41" s="541"/>
      <c r="L41" s="538"/>
      <c r="M41" s="539"/>
      <c r="N41" s="534"/>
      <c r="O41" s="538"/>
      <c r="P41" s="535"/>
      <c r="Q41" s="536"/>
      <c r="R41" s="465"/>
      <c r="S41" s="465"/>
      <c r="T41" s="539"/>
      <c r="U41" s="534"/>
      <c r="V41" s="535"/>
      <c r="W41" s="535"/>
      <c r="X41" s="536"/>
      <c r="Y41" s="541"/>
      <c r="Z41" s="538"/>
      <c r="AA41" s="533">
        <f>SUM(AB41:AF41)</f>
        <v>30</v>
      </c>
      <c r="AB41" s="593"/>
      <c r="AC41" s="595"/>
      <c r="AD41" s="595">
        <v>30</v>
      </c>
      <c r="AE41" s="595"/>
      <c r="AF41" s="596"/>
      <c r="AG41" s="598">
        <v>2</v>
      </c>
      <c r="AH41" s="598" t="s">
        <v>23</v>
      </c>
      <c r="AI41" s="572"/>
      <c r="AJ41" s="534"/>
      <c r="AK41" s="540"/>
      <c r="AL41" s="540"/>
      <c r="AM41" s="540"/>
      <c r="AN41" s="536"/>
      <c r="AO41" s="541"/>
      <c r="AP41" s="465"/>
      <c r="AQ41" s="539">
        <f>AR41+AS41+AT41+AU41+AV41</f>
        <v>0</v>
      </c>
      <c r="AR41" s="534"/>
      <c r="AS41" s="540"/>
      <c r="AT41" s="540"/>
      <c r="AU41" s="540"/>
      <c r="AV41" s="435"/>
      <c r="AW41" s="437"/>
      <c r="AX41" s="437"/>
    </row>
    <row r="42" spans="1:50" s="29" customFormat="1" ht="15.95" customHeight="1" thickBot="1">
      <c r="A42" s="779" t="s">
        <v>25</v>
      </c>
      <c r="B42" s="780"/>
      <c r="C42" s="780"/>
      <c r="D42" s="448">
        <f>SUM(D38:D41)</f>
        <v>9</v>
      </c>
      <c r="E42" s="449">
        <f>SUM(E38:E41)</f>
        <v>135</v>
      </c>
      <c r="F42" s="454">
        <f>SUM(F38:F41)</f>
        <v>0</v>
      </c>
      <c r="G42" s="452">
        <f>SUM(G38:G41)</f>
        <v>0</v>
      </c>
      <c r="H42" s="450"/>
      <c r="I42" s="450"/>
      <c r="J42" s="450">
        <f>SUM(J38:J41)</f>
        <v>0</v>
      </c>
      <c r="K42" s="449">
        <f>SUM(K38:K41)</f>
        <v>0</v>
      </c>
      <c r="L42" s="449"/>
      <c r="M42" s="454">
        <f>SUM(M38:M41)</f>
        <v>0</v>
      </c>
      <c r="N42" s="452">
        <f>SUM(N38:N41)</f>
        <v>0</v>
      </c>
      <c r="O42" s="450"/>
      <c r="P42" s="450">
        <f>SUM(P38:P41)</f>
        <v>0</v>
      </c>
      <c r="Q42" s="451"/>
      <c r="R42" s="449">
        <f>SUM(R38:R41)</f>
        <v>0</v>
      </c>
      <c r="S42" s="449"/>
      <c r="T42" s="578">
        <f>SUM(T38:T41)</f>
        <v>45</v>
      </c>
      <c r="U42" s="579">
        <f>SUM(U38:U41)</f>
        <v>15</v>
      </c>
      <c r="V42" s="579">
        <f>SUM(V38:V41)</f>
        <v>30</v>
      </c>
      <c r="W42" s="579"/>
      <c r="X42" s="579"/>
      <c r="Y42" s="635">
        <f>SUM(Y38:Y41)</f>
        <v>3</v>
      </c>
      <c r="Z42" s="577"/>
      <c r="AA42" s="578">
        <f>SUM(AA38:AA41)</f>
        <v>60</v>
      </c>
      <c r="AB42" s="579">
        <f>SUM(AB38:AB41)</f>
        <v>0</v>
      </c>
      <c r="AC42" s="580"/>
      <c r="AD42" s="580">
        <f>SUM(AD38:AD41)</f>
        <v>60</v>
      </c>
      <c r="AE42" s="580">
        <f>SUM(AE38:AE41)</f>
        <v>0</v>
      </c>
      <c r="AF42" s="581"/>
      <c r="AG42" s="577">
        <f>SUM(AG38:AG41)</f>
        <v>4</v>
      </c>
      <c r="AH42" s="577"/>
      <c r="AI42" s="578">
        <f>SUM(AI38:AI41)</f>
        <v>30</v>
      </c>
      <c r="AJ42" s="579"/>
      <c r="AK42" s="580"/>
      <c r="AL42" s="580">
        <f>SUM(AL38:AL41)</f>
        <v>30</v>
      </c>
      <c r="AM42" s="580"/>
      <c r="AN42" s="581"/>
      <c r="AO42" s="577">
        <f>SUM(AO38:AO41)</f>
        <v>2</v>
      </c>
      <c r="AP42" s="449"/>
      <c r="AQ42" s="454">
        <f>SUM(AR42:AV42)</f>
        <v>0</v>
      </c>
      <c r="AR42" s="452">
        <f>SUM(AR38:AR41)</f>
        <v>0</v>
      </c>
      <c r="AS42" s="450"/>
      <c r="AT42" s="450">
        <f>SUM(AT38:AT41)</f>
        <v>0</v>
      </c>
      <c r="AU42" s="450">
        <f>SUM(AU41:AU41)</f>
        <v>0</v>
      </c>
      <c r="AV42" s="451"/>
      <c r="AW42" s="449">
        <f>SUM(AW41:AW41)</f>
        <v>0</v>
      </c>
      <c r="AX42" s="470"/>
    </row>
    <row r="43" spans="1:50" s="35" customFormat="1" ht="15.95" customHeight="1" thickBot="1">
      <c r="A43" s="773" t="s">
        <v>48</v>
      </c>
      <c r="B43" s="773"/>
      <c r="C43" s="773"/>
      <c r="D43" s="773"/>
      <c r="E43" s="773"/>
      <c r="F43" s="774"/>
      <c r="G43" s="773"/>
      <c r="H43" s="773"/>
      <c r="I43" s="773"/>
      <c r="J43" s="773"/>
      <c r="K43" s="773"/>
      <c r="L43" s="773"/>
      <c r="M43" s="774"/>
      <c r="N43" s="773"/>
      <c r="O43" s="773"/>
      <c r="P43" s="773"/>
      <c r="Q43" s="773"/>
      <c r="R43" s="773"/>
      <c r="S43" s="773"/>
      <c r="T43" s="774"/>
      <c r="U43" s="773"/>
      <c r="V43" s="773"/>
      <c r="W43" s="773"/>
      <c r="X43" s="773"/>
      <c r="Y43" s="773"/>
      <c r="Z43" s="773"/>
      <c r="AA43" s="774"/>
      <c r="AB43" s="773"/>
      <c r="AC43" s="773"/>
      <c r="AD43" s="773"/>
      <c r="AE43" s="773"/>
      <c r="AF43" s="773"/>
      <c r="AG43" s="773"/>
      <c r="AH43" s="773"/>
      <c r="AI43" s="774"/>
      <c r="AJ43" s="773"/>
      <c r="AK43" s="773"/>
      <c r="AL43" s="773"/>
      <c r="AM43" s="773"/>
      <c r="AN43" s="773"/>
      <c r="AO43" s="773"/>
      <c r="AP43" s="773"/>
      <c r="AQ43" s="774"/>
      <c r="AR43" s="773"/>
      <c r="AS43" s="773"/>
      <c r="AT43" s="773"/>
      <c r="AU43" s="773"/>
      <c r="AV43" s="773"/>
      <c r="AW43" s="773"/>
      <c r="AX43" s="773"/>
    </row>
    <row r="44" spans="1:50" s="29" customFormat="1" ht="15.95" customHeight="1">
      <c r="A44" s="542">
        <v>28</v>
      </c>
      <c r="B44" s="641" t="s">
        <v>50</v>
      </c>
      <c r="C44" s="516"/>
      <c r="D44" s="516">
        <f>K44+R44+Y44+AG44+AO44+AW44</f>
        <v>3</v>
      </c>
      <c r="E44" s="472">
        <f t="shared" ref="E44:E59" si="5">F44+M44+T44+AA44+AI44+AQ44</f>
        <v>45</v>
      </c>
      <c r="F44" s="616">
        <f>SUM(G44:J44)</f>
        <v>0</v>
      </c>
      <c r="G44" s="617"/>
      <c r="H44" s="618"/>
      <c r="I44" s="642"/>
      <c r="J44" s="643"/>
      <c r="K44" s="620"/>
      <c r="L44" s="644"/>
      <c r="M44" s="556">
        <f>SUM(N44:Q44)</f>
        <v>45</v>
      </c>
      <c r="N44" s="558"/>
      <c r="O44" s="559"/>
      <c r="P44" s="611"/>
      <c r="Q44" s="612">
        <v>45</v>
      </c>
      <c r="R44" s="516">
        <v>3</v>
      </c>
      <c r="S44" s="472" t="s">
        <v>23</v>
      </c>
      <c r="T44" s="556"/>
      <c r="U44" s="558"/>
      <c r="V44" s="559"/>
      <c r="W44" s="559"/>
      <c r="X44" s="559"/>
      <c r="Y44" s="516"/>
      <c r="Z44" s="472"/>
      <c r="AA44" s="556"/>
      <c r="AB44" s="558"/>
      <c r="AC44" s="611"/>
      <c r="AD44" s="611"/>
      <c r="AE44" s="559"/>
      <c r="AF44" s="645"/>
      <c r="AG44" s="516"/>
      <c r="AH44" s="472"/>
      <c r="AI44" s="556"/>
      <c r="AJ44" s="558"/>
      <c r="AK44" s="559"/>
      <c r="AL44" s="559"/>
      <c r="AM44" s="559"/>
      <c r="AN44" s="560"/>
      <c r="AO44" s="516"/>
      <c r="AP44" s="561"/>
      <c r="AQ44" s="556"/>
      <c r="AR44" s="558"/>
      <c r="AS44" s="559"/>
      <c r="AT44" s="559"/>
      <c r="AU44" s="559"/>
      <c r="AV44" s="560"/>
      <c r="AW44" s="516"/>
      <c r="AX44" s="516"/>
    </row>
    <row r="45" spans="1:50" s="29" customFormat="1" ht="15.95" customHeight="1">
      <c r="A45" s="542">
        <v>29</v>
      </c>
      <c r="B45" s="641" t="s">
        <v>51</v>
      </c>
      <c r="C45" s="516"/>
      <c r="D45" s="516">
        <f>K45+R45+Y45+AG45+AO45+AW45</f>
        <v>3</v>
      </c>
      <c r="E45" s="472">
        <f t="shared" si="5"/>
        <v>45</v>
      </c>
      <c r="F45" s="624"/>
      <c r="G45" s="646"/>
      <c r="H45" s="647"/>
      <c r="I45" s="648"/>
      <c r="J45" s="649"/>
      <c r="K45" s="620"/>
      <c r="L45" s="471"/>
      <c r="M45" s="528">
        <f>SUM(N45:Q45)</f>
        <v>0</v>
      </c>
      <c r="N45" s="558"/>
      <c r="O45" s="559"/>
      <c r="P45" s="589"/>
      <c r="Q45" s="560"/>
      <c r="R45" s="516"/>
      <c r="S45" s="472"/>
      <c r="T45" s="528">
        <f>SUM(U45:X45)</f>
        <v>45</v>
      </c>
      <c r="U45" s="558"/>
      <c r="V45" s="559"/>
      <c r="W45" s="559"/>
      <c r="X45" s="559">
        <v>45</v>
      </c>
      <c r="Y45" s="516">
        <v>3</v>
      </c>
      <c r="Z45" s="472" t="s">
        <v>23</v>
      </c>
      <c r="AA45" s="528"/>
      <c r="AB45" s="558"/>
      <c r="AC45" s="589"/>
      <c r="AD45" s="589"/>
      <c r="AE45" s="559"/>
      <c r="AF45" s="645"/>
      <c r="AG45" s="516"/>
      <c r="AH45" s="472"/>
      <c r="AI45" s="528"/>
      <c r="AJ45" s="558"/>
      <c r="AK45" s="559"/>
      <c r="AL45" s="559"/>
      <c r="AM45" s="559"/>
      <c r="AN45" s="560"/>
      <c r="AO45" s="516"/>
      <c r="AP45" s="561"/>
      <c r="AQ45" s="528"/>
      <c r="AR45" s="558"/>
      <c r="AS45" s="559"/>
      <c r="AT45" s="559"/>
      <c r="AU45" s="559"/>
      <c r="AV45" s="560"/>
      <c r="AW45" s="516"/>
      <c r="AX45" s="516"/>
    </row>
    <row r="46" spans="1:50" s="29" customFormat="1" ht="15.95" customHeight="1">
      <c r="A46" s="542">
        <v>30</v>
      </c>
      <c r="B46" s="650" t="s">
        <v>49</v>
      </c>
      <c r="C46" s="516" t="s">
        <v>52</v>
      </c>
      <c r="D46" s="516">
        <f>K46+R46+Y46+AG46+AO46+AW46</f>
        <v>3</v>
      </c>
      <c r="E46" s="472">
        <f t="shared" si="5"/>
        <v>45</v>
      </c>
      <c r="F46" s="624"/>
      <c r="G46" s="593"/>
      <c r="H46" s="594"/>
      <c r="I46" s="595"/>
      <c r="J46" s="596"/>
      <c r="K46" s="521"/>
      <c r="L46" s="522"/>
      <c r="M46" s="528"/>
      <c r="N46" s="473"/>
      <c r="O46" s="474"/>
      <c r="P46" s="524"/>
      <c r="Q46" s="525"/>
      <c r="R46" s="526"/>
      <c r="S46" s="567"/>
      <c r="T46" s="523">
        <f>SUM(U46:X46)</f>
        <v>0</v>
      </c>
      <c r="U46" s="473"/>
      <c r="V46" s="474"/>
      <c r="W46" s="474"/>
      <c r="X46" s="474"/>
      <c r="Y46" s="526"/>
      <c r="Z46" s="567"/>
      <c r="AA46" s="528">
        <f>SUM(AB46:AF46)</f>
        <v>45</v>
      </c>
      <c r="AB46" s="473"/>
      <c r="AC46" s="524"/>
      <c r="AD46" s="524"/>
      <c r="AE46" s="474">
        <v>45</v>
      </c>
      <c r="AF46" s="651"/>
      <c r="AG46" s="526">
        <v>3</v>
      </c>
      <c r="AH46" s="567" t="s">
        <v>23</v>
      </c>
      <c r="AI46" s="523"/>
      <c r="AJ46" s="473"/>
      <c r="AK46" s="474"/>
      <c r="AL46" s="474"/>
      <c r="AM46" s="474"/>
      <c r="AN46" s="525"/>
      <c r="AO46" s="526"/>
      <c r="AP46" s="527"/>
      <c r="AQ46" s="523"/>
      <c r="AR46" s="473"/>
      <c r="AS46" s="474"/>
      <c r="AT46" s="474"/>
      <c r="AU46" s="474"/>
      <c r="AV46" s="525"/>
      <c r="AW46" s="526"/>
      <c r="AX46" s="526"/>
    </row>
    <row r="47" spans="1:50" s="29" customFormat="1" ht="15.95" customHeight="1">
      <c r="A47" s="542">
        <v>31</v>
      </c>
      <c r="B47" s="650" t="s">
        <v>128</v>
      </c>
      <c r="C47" s="516"/>
      <c r="D47" s="516">
        <f>K47+R47+Y47+AG47+AO47+AW47</f>
        <v>2</v>
      </c>
      <c r="E47" s="472">
        <f t="shared" si="5"/>
        <v>45</v>
      </c>
      <c r="F47" s="624"/>
      <c r="G47" s="593"/>
      <c r="H47" s="594"/>
      <c r="I47" s="595"/>
      <c r="J47" s="596"/>
      <c r="K47" s="521"/>
      <c r="L47" s="522"/>
      <c r="M47" s="528">
        <f>SUM(N47:Q47)</f>
        <v>45</v>
      </c>
      <c r="N47" s="473">
        <v>15</v>
      </c>
      <c r="O47" s="474"/>
      <c r="P47" s="524"/>
      <c r="Q47" s="525">
        <v>30</v>
      </c>
      <c r="R47" s="526">
        <v>2</v>
      </c>
      <c r="S47" s="567" t="s">
        <v>23</v>
      </c>
      <c r="T47" s="523">
        <f>SUM(U47:X47)</f>
        <v>0</v>
      </c>
      <c r="U47" s="473"/>
      <c r="V47" s="474"/>
      <c r="W47" s="474"/>
      <c r="X47" s="474"/>
      <c r="Y47" s="526"/>
      <c r="Z47" s="567"/>
      <c r="AA47" s="528">
        <f>SUM(AB47:AF47)</f>
        <v>0</v>
      </c>
      <c r="AB47" s="473"/>
      <c r="AC47" s="524"/>
      <c r="AD47" s="524"/>
      <c r="AE47" s="474"/>
      <c r="AF47" s="651"/>
      <c r="AG47" s="526"/>
      <c r="AH47" s="567"/>
      <c r="AI47" s="523"/>
      <c r="AJ47" s="473"/>
      <c r="AK47" s="474"/>
      <c r="AL47" s="474"/>
      <c r="AM47" s="474"/>
      <c r="AN47" s="525"/>
      <c r="AO47" s="526"/>
      <c r="AP47" s="527"/>
      <c r="AQ47" s="523"/>
      <c r="AR47" s="473"/>
      <c r="AS47" s="474"/>
      <c r="AT47" s="474"/>
      <c r="AU47" s="474"/>
      <c r="AV47" s="525"/>
      <c r="AW47" s="526"/>
      <c r="AX47" s="526"/>
    </row>
    <row r="48" spans="1:50" s="29" customFormat="1" ht="15.95" customHeight="1">
      <c r="A48" s="542">
        <v>32</v>
      </c>
      <c r="B48" s="564" t="s">
        <v>139</v>
      </c>
      <c r="C48" s="516"/>
      <c r="D48" s="516">
        <f>K48+R48+Y48+AG48+AO48+AW48</f>
        <v>2</v>
      </c>
      <c r="E48" s="472">
        <f t="shared" si="5"/>
        <v>30</v>
      </c>
      <c r="F48" s="624">
        <f>SUM(G48:J48)</f>
        <v>0</v>
      </c>
      <c r="G48" s="593"/>
      <c r="H48" s="594"/>
      <c r="I48" s="595"/>
      <c r="J48" s="596"/>
      <c r="K48" s="521"/>
      <c r="L48" s="522"/>
      <c r="M48" s="528"/>
      <c r="N48" s="473"/>
      <c r="O48" s="474"/>
      <c r="P48" s="524"/>
      <c r="Q48" s="525"/>
      <c r="R48" s="526"/>
      <c r="S48" s="567"/>
      <c r="T48" s="523">
        <f>SUM(U48:X48)</f>
        <v>0</v>
      </c>
      <c r="U48" s="473"/>
      <c r="V48" s="474"/>
      <c r="W48" s="474"/>
      <c r="X48" s="474"/>
      <c r="Y48" s="526"/>
      <c r="Z48" s="567"/>
      <c r="AA48" s="528"/>
      <c r="AB48" s="473"/>
      <c r="AC48" s="524"/>
      <c r="AD48" s="524"/>
      <c r="AE48" s="474"/>
      <c r="AF48" s="651"/>
      <c r="AG48" s="526"/>
      <c r="AH48" s="567"/>
      <c r="AI48" s="523"/>
      <c r="AJ48" s="473"/>
      <c r="AK48" s="474"/>
      <c r="AL48" s="474"/>
      <c r="AM48" s="474"/>
      <c r="AN48" s="525"/>
      <c r="AO48" s="526"/>
      <c r="AP48" s="527"/>
      <c r="AQ48" s="523">
        <f>SUM(AR48:AV48)</f>
        <v>30</v>
      </c>
      <c r="AR48" s="473"/>
      <c r="AS48" s="474"/>
      <c r="AT48" s="474"/>
      <c r="AU48" s="474">
        <v>30</v>
      </c>
      <c r="AV48" s="525"/>
      <c r="AW48" s="526">
        <v>2</v>
      </c>
      <c r="AX48" s="526" t="s">
        <v>23</v>
      </c>
    </row>
    <row r="49" spans="1:50" s="29" customFormat="1" ht="15.95" customHeight="1">
      <c r="A49" s="542">
        <v>33</v>
      </c>
      <c r="B49" s="564" t="s">
        <v>114</v>
      </c>
      <c r="C49" s="516"/>
      <c r="D49" s="516">
        <f>K49</f>
        <v>2</v>
      </c>
      <c r="E49" s="472">
        <f t="shared" si="5"/>
        <v>30</v>
      </c>
      <c r="F49" s="624">
        <f>SUM(G49:J49)</f>
        <v>30</v>
      </c>
      <c r="G49" s="593"/>
      <c r="H49" s="594"/>
      <c r="I49" s="595"/>
      <c r="J49" s="596">
        <v>30</v>
      </c>
      <c r="K49" s="521">
        <v>2</v>
      </c>
      <c r="L49" s="522" t="s">
        <v>23</v>
      </c>
      <c r="M49" s="528"/>
      <c r="N49" s="473"/>
      <c r="O49" s="474"/>
      <c r="P49" s="524"/>
      <c r="Q49" s="525"/>
      <c r="R49" s="526"/>
      <c r="S49" s="567"/>
      <c r="T49" s="523"/>
      <c r="U49" s="473"/>
      <c r="V49" s="474"/>
      <c r="W49" s="474"/>
      <c r="X49" s="474"/>
      <c r="Y49" s="526"/>
      <c r="Z49" s="567"/>
      <c r="AA49" s="528"/>
      <c r="AB49" s="473"/>
      <c r="AC49" s="524"/>
      <c r="AD49" s="524"/>
      <c r="AE49" s="474"/>
      <c r="AF49" s="651"/>
      <c r="AG49" s="526"/>
      <c r="AH49" s="567"/>
      <c r="AI49" s="523"/>
      <c r="AJ49" s="473"/>
      <c r="AK49" s="474"/>
      <c r="AL49" s="474"/>
      <c r="AM49" s="474"/>
      <c r="AN49" s="525"/>
      <c r="AO49" s="526"/>
      <c r="AP49" s="527"/>
      <c r="AQ49" s="523"/>
      <c r="AR49" s="473"/>
      <c r="AS49" s="474"/>
      <c r="AT49" s="474"/>
      <c r="AU49" s="474"/>
      <c r="AV49" s="525"/>
      <c r="AW49" s="526"/>
      <c r="AX49" s="526"/>
    </row>
    <row r="50" spans="1:50" s="29" customFormat="1" ht="15.95" customHeight="1">
      <c r="A50" s="542">
        <v>34</v>
      </c>
      <c r="B50" s="564" t="s">
        <v>115</v>
      </c>
      <c r="C50" s="516"/>
      <c r="D50" s="516">
        <f t="shared" ref="D50:D59" si="6">K50+R50+Y50+AG50+AO50+AW50</f>
        <v>2</v>
      </c>
      <c r="E50" s="472">
        <f t="shared" si="5"/>
        <v>45</v>
      </c>
      <c r="F50" s="624"/>
      <c r="G50" s="593"/>
      <c r="H50" s="600"/>
      <c r="I50" s="595"/>
      <c r="J50" s="596"/>
      <c r="K50" s="521"/>
      <c r="L50" s="522"/>
      <c r="M50" s="528"/>
      <c r="N50" s="473"/>
      <c r="O50" s="474"/>
      <c r="P50" s="524"/>
      <c r="Q50" s="525"/>
      <c r="R50" s="526"/>
      <c r="S50" s="567"/>
      <c r="T50" s="523">
        <f>SUM(U50:X50)</f>
        <v>0</v>
      </c>
      <c r="U50" s="473"/>
      <c r="V50" s="474"/>
      <c r="W50" s="474"/>
      <c r="X50" s="474"/>
      <c r="Y50" s="526"/>
      <c r="Z50" s="567"/>
      <c r="AA50" s="528">
        <f>SUM(AB50:AF50)</f>
        <v>45</v>
      </c>
      <c r="AB50" s="473">
        <v>15</v>
      </c>
      <c r="AC50" s="524">
        <v>30</v>
      </c>
      <c r="AD50" s="524"/>
      <c r="AE50" s="474"/>
      <c r="AF50" s="651"/>
      <c r="AG50" s="526">
        <v>2</v>
      </c>
      <c r="AH50" s="567" t="s">
        <v>23</v>
      </c>
      <c r="AI50" s="523">
        <f>SUM(AJ50:AN50)</f>
        <v>0</v>
      </c>
      <c r="AJ50" s="473"/>
      <c r="AK50" s="474"/>
      <c r="AL50" s="474"/>
      <c r="AM50" s="474"/>
      <c r="AN50" s="525"/>
      <c r="AO50" s="526"/>
      <c r="AP50" s="527"/>
      <c r="AQ50" s="523"/>
      <c r="AR50" s="473"/>
      <c r="AS50" s="474"/>
      <c r="AT50" s="474"/>
      <c r="AU50" s="474"/>
      <c r="AV50" s="525"/>
      <c r="AW50" s="526"/>
      <c r="AX50" s="526"/>
    </row>
    <row r="51" spans="1:50" s="29" customFormat="1" ht="15.95" customHeight="1">
      <c r="A51" s="542">
        <v>35</v>
      </c>
      <c r="B51" s="564" t="s">
        <v>116</v>
      </c>
      <c r="C51" s="516"/>
      <c r="D51" s="516">
        <f t="shared" si="6"/>
        <v>3</v>
      </c>
      <c r="E51" s="472">
        <f t="shared" si="5"/>
        <v>30</v>
      </c>
      <c r="F51" s="624"/>
      <c r="G51" s="593"/>
      <c r="H51" s="600"/>
      <c r="I51" s="595"/>
      <c r="J51" s="596"/>
      <c r="K51" s="521"/>
      <c r="L51" s="522"/>
      <c r="M51" s="528"/>
      <c r="N51" s="473"/>
      <c r="O51" s="474"/>
      <c r="P51" s="524"/>
      <c r="Q51" s="525"/>
      <c r="R51" s="526"/>
      <c r="S51" s="567"/>
      <c r="T51" s="523">
        <f>SUM(U51:X51)</f>
        <v>30</v>
      </c>
      <c r="U51" s="473"/>
      <c r="V51" s="474"/>
      <c r="W51" s="474"/>
      <c r="X51" s="474">
        <v>30</v>
      </c>
      <c r="Y51" s="526">
        <v>3</v>
      </c>
      <c r="Z51" s="567" t="s">
        <v>23</v>
      </c>
      <c r="AA51" s="528"/>
      <c r="AB51" s="473"/>
      <c r="AC51" s="524"/>
      <c r="AD51" s="524"/>
      <c r="AE51" s="474"/>
      <c r="AF51" s="651"/>
      <c r="AG51" s="526"/>
      <c r="AH51" s="567"/>
      <c r="AI51" s="523"/>
      <c r="AJ51" s="473"/>
      <c r="AK51" s="474"/>
      <c r="AL51" s="474"/>
      <c r="AM51" s="474"/>
      <c r="AN51" s="525"/>
      <c r="AO51" s="526"/>
      <c r="AP51" s="527"/>
      <c r="AQ51" s="523"/>
      <c r="AR51" s="473"/>
      <c r="AS51" s="474"/>
      <c r="AT51" s="474"/>
      <c r="AU51" s="474"/>
      <c r="AV51" s="525"/>
      <c r="AW51" s="526"/>
      <c r="AX51" s="526"/>
    </row>
    <row r="52" spans="1:50" s="29" customFormat="1" ht="15.95" customHeight="1">
      <c r="A52" s="542">
        <v>36</v>
      </c>
      <c r="B52" s="564" t="s">
        <v>44</v>
      </c>
      <c r="C52" s="526"/>
      <c r="D52" s="516">
        <f>K52+R52+Y52+AG52+AO52+AW52</f>
        <v>3</v>
      </c>
      <c r="E52" s="472">
        <f t="shared" si="5"/>
        <v>30</v>
      </c>
      <c r="F52" s="624"/>
      <c r="G52" s="534"/>
      <c r="H52" s="538"/>
      <c r="I52" s="535"/>
      <c r="J52" s="536"/>
      <c r="K52" s="526"/>
      <c r="L52" s="527"/>
      <c r="M52" s="528"/>
      <c r="N52" s="473"/>
      <c r="O52" s="474"/>
      <c r="P52" s="524"/>
      <c r="Q52" s="525"/>
      <c r="R52" s="526"/>
      <c r="S52" s="567"/>
      <c r="T52" s="523"/>
      <c r="U52" s="518"/>
      <c r="V52" s="568"/>
      <c r="W52" s="568"/>
      <c r="X52" s="568"/>
      <c r="Y52" s="521"/>
      <c r="Z52" s="522"/>
      <c r="AA52" s="528">
        <f>SUM(AB52:AF52)</f>
        <v>0</v>
      </c>
      <c r="AB52" s="473"/>
      <c r="AC52" s="524"/>
      <c r="AD52" s="524"/>
      <c r="AE52" s="474"/>
      <c r="AF52" s="651"/>
      <c r="AG52" s="526"/>
      <c r="AH52" s="567"/>
      <c r="AI52" s="517"/>
      <c r="AJ52" s="473"/>
      <c r="AK52" s="474"/>
      <c r="AL52" s="474"/>
      <c r="AM52" s="474"/>
      <c r="AN52" s="525"/>
      <c r="AO52" s="526"/>
      <c r="AP52" s="527"/>
      <c r="AQ52" s="523">
        <f>SUM(AR52:AV52)</f>
        <v>30</v>
      </c>
      <c r="AR52" s="473">
        <v>15</v>
      </c>
      <c r="AS52" s="474">
        <v>15</v>
      </c>
      <c r="AT52" s="474"/>
      <c r="AU52" s="474"/>
      <c r="AV52" s="525"/>
      <c r="AW52" s="526">
        <v>3</v>
      </c>
      <c r="AX52" s="526" t="s">
        <v>24</v>
      </c>
    </row>
    <row r="53" spans="1:50" s="29" customFormat="1" ht="15.95" customHeight="1">
      <c r="A53" s="542">
        <v>37</v>
      </c>
      <c r="B53" s="564" t="s">
        <v>54</v>
      </c>
      <c r="C53" s="526"/>
      <c r="D53" s="516">
        <f t="shared" si="6"/>
        <v>4</v>
      </c>
      <c r="E53" s="472">
        <f t="shared" si="5"/>
        <v>30</v>
      </c>
      <c r="F53" s="624"/>
      <c r="G53" s="534"/>
      <c r="H53" s="538"/>
      <c r="I53" s="535"/>
      <c r="J53" s="536"/>
      <c r="K53" s="526"/>
      <c r="L53" s="527"/>
      <c r="M53" s="528"/>
      <c r="N53" s="473"/>
      <c r="O53" s="474"/>
      <c r="P53" s="524"/>
      <c r="Q53" s="525"/>
      <c r="R53" s="526"/>
      <c r="S53" s="567"/>
      <c r="T53" s="523"/>
      <c r="U53" s="518"/>
      <c r="V53" s="568"/>
      <c r="W53" s="568"/>
      <c r="X53" s="568"/>
      <c r="Y53" s="521"/>
      <c r="Z53" s="522"/>
      <c r="AA53" s="528">
        <f>SUM(AB53:AF53)</f>
        <v>0</v>
      </c>
      <c r="AB53" s="473"/>
      <c r="AC53" s="524"/>
      <c r="AD53" s="524"/>
      <c r="AE53" s="474"/>
      <c r="AF53" s="651"/>
      <c r="AG53" s="526"/>
      <c r="AH53" s="567"/>
      <c r="AI53" s="517">
        <f>SUM(AJ53:AN53)</f>
        <v>30</v>
      </c>
      <c r="AJ53" s="473">
        <v>15</v>
      </c>
      <c r="AK53" s="474">
        <v>15</v>
      </c>
      <c r="AL53" s="474"/>
      <c r="AM53" s="474"/>
      <c r="AN53" s="525"/>
      <c r="AO53" s="526">
        <v>4</v>
      </c>
      <c r="AP53" s="527" t="s">
        <v>23</v>
      </c>
      <c r="AQ53" s="523">
        <f>SUM(AR53:AV53)</f>
        <v>0</v>
      </c>
      <c r="AR53" s="473"/>
      <c r="AS53" s="474"/>
      <c r="AT53" s="474"/>
      <c r="AU53" s="474"/>
      <c r="AV53" s="525"/>
      <c r="AW53" s="526"/>
      <c r="AX53" s="526"/>
    </row>
    <row r="54" spans="1:50" s="29" customFormat="1" ht="15.95" customHeight="1">
      <c r="A54" s="652">
        <v>38</v>
      </c>
      <c r="B54" s="653" t="s">
        <v>126</v>
      </c>
      <c r="C54" s="654"/>
      <c r="D54" s="492">
        <f t="shared" si="6"/>
        <v>2</v>
      </c>
      <c r="E54" s="493">
        <f t="shared" si="5"/>
        <v>30</v>
      </c>
      <c r="F54" s="506"/>
      <c r="G54" s="655"/>
      <c r="H54" s="656"/>
      <c r="I54" s="657"/>
      <c r="J54" s="658"/>
      <c r="K54" s="659"/>
      <c r="L54" s="660"/>
      <c r="M54" s="511"/>
      <c r="N54" s="661"/>
      <c r="O54" s="662"/>
      <c r="P54" s="663"/>
      <c r="Q54" s="664"/>
      <c r="R54" s="659"/>
      <c r="S54" s="665"/>
      <c r="T54" s="666">
        <f>SUM(U54:X54)</f>
        <v>0</v>
      </c>
      <c r="U54" s="667"/>
      <c r="V54" s="668"/>
      <c r="W54" s="668"/>
      <c r="X54" s="668"/>
      <c r="Y54" s="669"/>
      <c r="Z54" s="670"/>
      <c r="AA54" s="511">
        <f>SUM(AB54:AF54)</f>
        <v>30</v>
      </c>
      <c r="AB54" s="661">
        <v>15</v>
      </c>
      <c r="AC54" s="663">
        <v>15</v>
      </c>
      <c r="AD54" s="663"/>
      <c r="AE54" s="662"/>
      <c r="AF54" s="671"/>
      <c r="AG54" s="659">
        <v>2</v>
      </c>
      <c r="AH54" s="665" t="s">
        <v>23</v>
      </c>
      <c r="AI54" s="672"/>
      <c r="AJ54" s="661"/>
      <c r="AK54" s="662"/>
      <c r="AL54" s="662"/>
      <c r="AM54" s="662"/>
      <c r="AN54" s="664"/>
      <c r="AO54" s="659"/>
      <c r="AP54" s="660"/>
      <c r="AQ54" s="666"/>
      <c r="AR54" s="661"/>
      <c r="AS54" s="662"/>
      <c r="AT54" s="662"/>
      <c r="AU54" s="662"/>
      <c r="AV54" s="664"/>
      <c r="AW54" s="659"/>
      <c r="AX54" s="659"/>
    </row>
    <row r="55" spans="1:50" s="29" customFormat="1" ht="15.95" customHeight="1">
      <c r="A55" s="652">
        <v>39</v>
      </c>
      <c r="B55" s="650" t="s">
        <v>130</v>
      </c>
      <c r="C55" s="654"/>
      <c r="D55" s="492">
        <f>K55+R55+Y55+AG55+AO55+AW55</f>
        <v>3</v>
      </c>
      <c r="E55" s="493">
        <f t="shared" si="5"/>
        <v>30</v>
      </c>
      <c r="F55" s="506"/>
      <c r="G55" s="655"/>
      <c r="H55" s="656"/>
      <c r="I55" s="657"/>
      <c r="J55" s="658"/>
      <c r="K55" s="659"/>
      <c r="L55" s="660"/>
      <c r="M55" s="511"/>
      <c r="N55" s="661"/>
      <c r="O55" s="662"/>
      <c r="P55" s="663"/>
      <c r="Q55" s="664"/>
      <c r="R55" s="659"/>
      <c r="S55" s="665"/>
      <c r="T55" s="666"/>
      <c r="U55" s="667"/>
      <c r="V55" s="668"/>
      <c r="W55" s="668"/>
      <c r="X55" s="668"/>
      <c r="Y55" s="669"/>
      <c r="Z55" s="670"/>
      <c r="AA55" s="511"/>
      <c r="AB55" s="661"/>
      <c r="AC55" s="663"/>
      <c r="AD55" s="663"/>
      <c r="AE55" s="662"/>
      <c r="AF55" s="671"/>
      <c r="AG55" s="659"/>
      <c r="AH55" s="665"/>
      <c r="AI55" s="672">
        <f>SUM(AJ55:AN55)</f>
        <v>0</v>
      </c>
      <c r="AJ55" s="661"/>
      <c r="AK55" s="662"/>
      <c r="AL55" s="662"/>
      <c r="AM55" s="662"/>
      <c r="AN55" s="664"/>
      <c r="AO55" s="659"/>
      <c r="AP55" s="660"/>
      <c r="AQ55" s="666">
        <f>+SUM(AR55:AV55)</f>
        <v>30</v>
      </c>
      <c r="AR55" s="661"/>
      <c r="AS55" s="662"/>
      <c r="AT55" s="662"/>
      <c r="AU55" s="662">
        <v>30</v>
      </c>
      <c r="AV55" s="664"/>
      <c r="AW55" s="659">
        <v>3</v>
      </c>
      <c r="AX55" s="659" t="s">
        <v>23</v>
      </c>
    </row>
    <row r="56" spans="1:50" s="29" customFormat="1" ht="15.95" customHeight="1">
      <c r="A56" s="652">
        <v>40</v>
      </c>
      <c r="B56" s="653" t="s">
        <v>101</v>
      </c>
      <c r="C56" s="654"/>
      <c r="D56" s="492">
        <f t="shared" si="6"/>
        <v>4</v>
      </c>
      <c r="E56" s="493">
        <f t="shared" si="5"/>
        <v>30</v>
      </c>
      <c r="F56" s="506"/>
      <c r="G56" s="655"/>
      <c r="H56" s="656"/>
      <c r="I56" s="657"/>
      <c r="J56" s="658"/>
      <c r="K56" s="659"/>
      <c r="L56" s="660"/>
      <c r="M56" s="511"/>
      <c r="N56" s="661"/>
      <c r="O56" s="662"/>
      <c r="P56" s="663"/>
      <c r="Q56" s="664"/>
      <c r="R56" s="659"/>
      <c r="S56" s="665"/>
      <c r="T56" s="666"/>
      <c r="U56" s="667"/>
      <c r="V56" s="668"/>
      <c r="W56" s="668"/>
      <c r="X56" s="668"/>
      <c r="Y56" s="669"/>
      <c r="Z56" s="670"/>
      <c r="AA56" s="511">
        <f>SUM(AB56:AF56)</f>
        <v>0</v>
      </c>
      <c r="AB56" s="661"/>
      <c r="AC56" s="663"/>
      <c r="AD56" s="663"/>
      <c r="AE56" s="662"/>
      <c r="AF56" s="671"/>
      <c r="AG56" s="659"/>
      <c r="AH56" s="665"/>
      <c r="AI56" s="672">
        <f>SUM(AJ56:AN56)</f>
        <v>30</v>
      </c>
      <c r="AJ56" s="661">
        <v>15</v>
      </c>
      <c r="AK56" s="662">
        <v>15</v>
      </c>
      <c r="AL56" s="662"/>
      <c r="AM56" s="662"/>
      <c r="AN56" s="664"/>
      <c r="AO56" s="659">
        <v>4</v>
      </c>
      <c r="AP56" s="660" t="s">
        <v>23</v>
      </c>
      <c r="AQ56" s="666"/>
      <c r="AR56" s="661"/>
      <c r="AS56" s="662"/>
      <c r="AT56" s="662"/>
      <c r="AU56" s="662"/>
      <c r="AV56" s="664"/>
      <c r="AW56" s="659"/>
      <c r="AX56" s="659"/>
    </row>
    <row r="57" spans="1:50" s="29" customFormat="1" ht="15.95" customHeight="1">
      <c r="A57" s="652">
        <v>41</v>
      </c>
      <c r="B57" s="653" t="s">
        <v>118</v>
      </c>
      <c r="C57" s="654"/>
      <c r="D57" s="492">
        <f t="shared" si="6"/>
        <v>2</v>
      </c>
      <c r="E57" s="493">
        <f t="shared" si="5"/>
        <v>30</v>
      </c>
      <c r="F57" s="506"/>
      <c r="G57" s="655"/>
      <c r="H57" s="656"/>
      <c r="I57" s="657"/>
      <c r="J57" s="658"/>
      <c r="K57" s="659"/>
      <c r="L57" s="660"/>
      <c r="M57" s="511"/>
      <c r="N57" s="661"/>
      <c r="O57" s="662"/>
      <c r="P57" s="663"/>
      <c r="Q57" s="664"/>
      <c r="R57" s="659"/>
      <c r="S57" s="665"/>
      <c r="T57" s="666"/>
      <c r="U57" s="667"/>
      <c r="V57" s="668"/>
      <c r="W57" s="668"/>
      <c r="X57" s="668"/>
      <c r="Y57" s="669"/>
      <c r="Z57" s="670"/>
      <c r="AA57" s="511">
        <f>SUM(AB57:AF57)</f>
        <v>0</v>
      </c>
      <c r="AB57" s="661"/>
      <c r="AC57" s="663"/>
      <c r="AD57" s="663"/>
      <c r="AE57" s="662"/>
      <c r="AF57" s="671"/>
      <c r="AG57" s="659"/>
      <c r="AH57" s="665"/>
      <c r="AI57" s="672"/>
      <c r="AJ57" s="661"/>
      <c r="AK57" s="662"/>
      <c r="AL57" s="662"/>
      <c r="AM57" s="662"/>
      <c r="AN57" s="664"/>
      <c r="AO57" s="659"/>
      <c r="AP57" s="660"/>
      <c r="AQ57" s="666">
        <f>SUM(AR57:AV57)</f>
        <v>30</v>
      </c>
      <c r="AR57" s="661">
        <v>15</v>
      </c>
      <c r="AS57" s="662">
        <v>15</v>
      </c>
      <c r="AT57" s="662"/>
      <c r="AU57" s="662"/>
      <c r="AV57" s="664"/>
      <c r="AW57" s="659">
        <v>2</v>
      </c>
      <c r="AX57" s="659" t="s">
        <v>23</v>
      </c>
    </row>
    <row r="58" spans="1:50" s="29" customFormat="1" ht="15.95" customHeight="1">
      <c r="A58" s="652">
        <v>42</v>
      </c>
      <c r="B58" s="653" t="s">
        <v>39</v>
      </c>
      <c r="C58" s="654"/>
      <c r="D58" s="492">
        <f t="shared" si="6"/>
        <v>3</v>
      </c>
      <c r="E58" s="493">
        <f t="shared" si="5"/>
        <v>30</v>
      </c>
      <c r="F58" s="506"/>
      <c r="G58" s="655"/>
      <c r="H58" s="656"/>
      <c r="I58" s="657"/>
      <c r="J58" s="658"/>
      <c r="K58" s="659"/>
      <c r="L58" s="660"/>
      <c r="M58" s="511"/>
      <c r="N58" s="661"/>
      <c r="O58" s="662"/>
      <c r="P58" s="663"/>
      <c r="Q58" s="664"/>
      <c r="R58" s="659"/>
      <c r="S58" s="665"/>
      <c r="T58" s="666">
        <f>SUM(U58:X58)</f>
        <v>30</v>
      </c>
      <c r="U58" s="667"/>
      <c r="V58" s="668"/>
      <c r="W58" s="668"/>
      <c r="X58" s="668">
        <v>30</v>
      </c>
      <c r="Y58" s="669">
        <v>3</v>
      </c>
      <c r="Z58" s="670" t="s">
        <v>23</v>
      </c>
      <c r="AA58" s="511"/>
      <c r="AB58" s="661"/>
      <c r="AC58" s="663"/>
      <c r="AD58" s="663"/>
      <c r="AE58" s="662"/>
      <c r="AF58" s="671"/>
      <c r="AG58" s="659"/>
      <c r="AH58" s="665"/>
      <c r="AI58" s="672">
        <f>SUM(AJ58:AN58)</f>
        <v>0</v>
      </c>
      <c r="AJ58" s="661"/>
      <c r="AK58" s="662"/>
      <c r="AL58" s="662"/>
      <c r="AM58" s="662"/>
      <c r="AN58" s="664"/>
      <c r="AO58" s="659"/>
      <c r="AP58" s="660"/>
      <c r="AQ58" s="666">
        <f>SUM(AR58:AV58)</f>
        <v>0</v>
      </c>
      <c r="AR58" s="661"/>
      <c r="AS58" s="662"/>
      <c r="AT58" s="662"/>
      <c r="AU58" s="662"/>
      <c r="AV58" s="664"/>
      <c r="AW58" s="659"/>
      <c r="AX58" s="659"/>
    </row>
    <row r="59" spans="1:50" s="29" customFormat="1" ht="15.95" customHeight="1" thickBot="1">
      <c r="A59" s="673">
        <v>43</v>
      </c>
      <c r="B59" s="674" t="s">
        <v>53</v>
      </c>
      <c r="C59" s="675"/>
      <c r="D59" s="477">
        <f t="shared" si="6"/>
        <v>3</v>
      </c>
      <c r="E59" s="478">
        <f t="shared" si="5"/>
        <v>45</v>
      </c>
      <c r="F59" s="676"/>
      <c r="G59" s="655"/>
      <c r="H59" s="656"/>
      <c r="I59" s="657"/>
      <c r="J59" s="658"/>
      <c r="K59" s="677"/>
      <c r="L59" s="678"/>
      <c r="M59" s="679">
        <f>SUM(N59:Q59)</f>
        <v>45</v>
      </c>
      <c r="N59" s="655">
        <v>15</v>
      </c>
      <c r="O59" s="680">
        <v>30</v>
      </c>
      <c r="P59" s="657"/>
      <c r="Q59" s="658"/>
      <c r="R59" s="677">
        <v>3</v>
      </c>
      <c r="S59" s="656" t="s">
        <v>23</v>
      </c>
      <c r="T59" s="681"/>
      <c r="U59" s="682"/>
      <c r="V59" s="683"/>
      <c r="W59" s="683"/>
      <c r="X59" s="683"/>
      <c r="Y59" s="684"/>
      <c r="Z59" s="685"/>
      <c r="AA59" s="686"/>
      <c r="AB59" s="655"/>
      <c r="AC59" s="657"/>
      <c r="AD59" s="657"/>
      <c r="AE59" s="680"/>
      <c r="AF59" s="687"/>
      <c r="AG59" s="677"/>
      <c r="AH59" s="656"/>
      <c r="AI59" s="688"/>
      <c r="AJ59" s="655"/>
      <c r="AK59" s="680"/>
      <c r="AL59" s="680"/>
      <c r="AM59" s="680"/>
      <c r="AN59" s="658"/>
      <c r="AO59" s="677"/>
      <c r="AP59" s="678"/>
      <c r="AQ59" s="681">
        <f>SUM(AR59:AV59)</f>
        <v>0</v>
      </c>
      <c r="AR59" s="655"/>
      <c r="AS59" s="680"/>
      <c r="AT59" s="680"/>
      <c r="AU59" s="680"/>
      <c r="AV59" s="658"/>
      <c r="AW59" s="677"/>
      <c r="AX59" s="677"/>
    </row>
    <row r="60" spans="1:50" s="29" customFormat="1" ht="15.95" customHeight="1" thickBot="1">
      <c r="A60" s="791" t="s">
        <v>25</v>
      </c>
      <c r="B60" s="792"/>
      <c r="C60" s="792"/>
      <c r="D60" s="605">
        <f>SUM(D44:D59)</f>
        <v>44</v>
      </c>
      <c r="E60" s="606">
        <f>SUM(E44:E59)</f>
        <v>570</v>
      </c>
      <c r="F60" s="689">
        <f>SUM(G60:J60)</f>
        <v>30</v>
      </c>
      <c r="G60" s="602">
        <f>SUM(G44:G58)</f>
        <v>0</v>
      </c>
      <c r="H60" s="603"/>
      <c r="I60" s="603"/>
      <c r="J60" s="604">
        <f>SUM(J44:J59)</f>
        <v>30</v>
      </c>
      <c r="K60" s="606">
        <f>SUM(K44:K59)</f>
        <v>2</v>
      </c>
      <c r="L60" s="606"/>
      <c r="M60" s="690">
        <f t="shared" ref="M60:R60" si="7">SUM(M44:M59)</f>
        <v>135</v>
      </c>
      <c r="N60" s="691">
        <f t="shared" si="7"/>
        <v>30</v>
      </c>
      <c r="O60" s="692">
        <f t="shared" si="7"/>
        <v>30</v>
      </c>
      <c r="P60" s="692">
        <f t="shared" si="7"/>
        <v>0</v>
      </c>
      <c r="Q60" s="693">
        <f t="shared" si="7"/>
        <v>75</v>
      </c>
      <c r="R60" s="694">
        <f t="shared" si="7"/>
        <v>8</v>
      </c>
      <c r="S60" s="606"/>
      <c r="T60" s="601">
        <f>SUM(T44:T59)</f>
        <v>105</v>
      </c>
      <c r="U60" s="602">
        <f>SUM(U44:U58)</f>
        <v>0</v>
      </c>
      <c r="V60" s="603">
        <f>SUM(V44:V59)</f>
        <v>0</v>
      </c>
      <c r="W60" s="603">
        <f>SUM(W44:W58)</f>
        <v>0</v>
      </c>
      <c r="X60" s="604">
        <f>SUM(X44:X59)</f>
        <v>105</v>
      </c>
      <c r="Y60" s="606">
        <f>SUM(Y44:Y59)</f>
        <v>9</v>
      </c>
      <c r="Z60" s="606"/>
      <c r="AA60" s="601">
        <f>SUM(AA44:AA59)</f>
        <v>120</v>
      </c>
      <c r="AB60" s="602">
        <f>SUM(AB44:AB59)</f>
        <v>30</v>
      </c>
      <c r="AC60" s="603">
        <f>SUM(AC44:AC59)</f>
        <v>45</v>
      </c>
      <c r="AD60" s="603">
        <f>SUM(AD44:AD59)</f>
        <v>0</v>
      </c>
      <c r="AE60" s="603">
        <f>SUM(AE44:AE59)</f>
        <v>45</v>
      </c>
      <c r="AF60" s="604"/>
      <c r="AG60" s="606">
        <f>SUM(AG44:AG59)</f>
        <v>7</v>
      </c>
      <c r="AH60" s="606"/>
      <c r="AI60" s="601">
        <f>SUM(AI44:AI59)</f>
        <v>60</v>
      </c>
      <c r="AJ60" s="602">
        <f>SUM(AJ44:AJ59)</f>
        <v>30</v>
      </c>
      <c r="AK60" s="603">
        <f>SUM(AK44:AK59)</f>
        <v>30</v>
      </c>
      <c r="AL60" s="603">
        <f>SUM(AL44:AL59)</f>
        <v>0</v>
      </c>
      <c r="AM60" s="603">
        <f>SUM(AM44:AM58)</f>
        <v>0</v>
      </c>
      <c r="AN60" s="604"/>
      <c r="AO60" s="606">
        <f>SUM(AO44:AO58)</f>
        <v>8</v>
      </c>
      <c r="AP60" s="606"/>
      <c r="AQ60" s="601">
        <f>SUM(AQ44:AQ59)</f>
        <v>120</v>
      </c>
      <c r="AR60" s="602">
        <f>SUM(AR44:AR59)</f>
        <v>30</v>
      </c>
      <c r="AS60" s="603">
        <f>SUM(AS44:AS59)</f>
        <v>30</v>
      </c>
      <c r="AT60" s="603">
        <f>SUM(AT44:AT59)</f>
        <v>0</v>
      </c>
      <c r="AU60" s="603">
        <f>SUM(AU44:AU59)</f>
        <v>60</v>
      </c>
      <c r="AV60" s="604"/>
      <c r="AW60" s="606">
        <f>SUM(AW44:AW59)</f>
        <v>10</v>
      </c>
      <c r="AX60" s="695"/>
    </row>
    <row r="61" spans="1:50" s="35" customFormat="1" ht="15.95" customHeight="1" thickBot="1">
      <c r="A61" s="770" t="s">
        <v>140</v>
      </c>
      <c r="B61" s="770"/>
      <c r="C61" s="770"/>
      <c r="D61" s="770"/>
      <c r="E61" s="770"/>
      <c r="F61" s="758"/>
      <c r="G61" s="770"/>
      <c r="H61" s="770"/>
      <c r="I61" s="770"/>
      <c r="J61" s="770"/>
      <c r="K61" s="770"/>
      <c r="L61" s="770"/>
      <c r="M61" s="758"/>
      <c r="N61" s="770"/>
      <c r="O61" s="770"/>
      <c r="P61" s="770"/>
      <c r="Q61" s="770"/>
      <c r="R61" s="770"/>
      <c r="S61" s="770"/>
      <c r="T61" s="758"/>
      <c r="U61" s="770"/>
      <c r="V61" s="770"/>
      <c r="W61" s="770"/>
      <c r="X61" s="770"/>
      <c r="Y61" s="770"/>
      <c r="Z61" s="770"/>
      <c r="AA61" s="758"/>
      <c r="AB61" s="770"/>
      <c r="AC61" s="770"/>
      <c r="AD61" s="770"/>
      <c r="AE61" s="770"/>
      <c r="AF61" s="770"/>
      <c r="AG61" s="770"/>
      <c r="AH61" s="770"/>
      <c r="AI61" s="758"/>
      <c r="AJ61" s="770"/>
      <c r="AK61" s="770"/>
      <c r="AL61" s="770"/>
      <c r="AM61" s="770"/>
      <c r="AN61" s="770"/>
      <c r="AO61" s="770"/>
      <c r="AP61" s="770"/>
      <c r="AQ61" s="758"/>
      <c r="AR61" s="770"/>
      <c r="AS61" s="770"/>
      <c r="AT61" s="770"/>
      <c r="AU61" s="770"/>
      <c r="AV61" s="770"/>
      <c r="AW61" s="770"/>
      <c r="AX61" s="770"/>
    </row>
    <row r="62" spans="1:50" s="29" customFormat="1" ht="15.95" customHeight="1">
      <c r="A62" s="652">
        <v>44</v>
      </c>
      <c r="B62" s="490" t="s">
        <v>56</v>
      </c>
      <c r="C62" s="699"/>
      <c r="D62" s="492">
        <f>K62+R62+Y62+AG62+AO62+AW62</f>
        <v>4</v>
      </c>
      <c r="E62" s="493">
        <f>F62+M62+T62+AA62+AI62+AQ62</f>
        <v>30</v>
      </c>
      <c r="F62" s="500"/>
      <c r="G62" s="700"/>
      <c r="H62" s="701"/>
      <c r="I62" s="503"/>
      <c r="J62" s="504"/>
      <c r="K62" s="492"/>
      <c r="L62" s="505"/>
      <c r="M62" s="500"/>
      <c r="N62" s="501"/>
      <c r="O62" s="502"/>
      <c r="P62" s="503"/>
      <c r="Q62" s="504"/>
      <c r="R62" s="492"/>
      <c r="S62" s="493"/>
      <c r="T62" s="500">
        <f>SUM(U62:X62)</f>
        <v>30</v>
      </c>
      <c r="U62" s="501">
        <v>15</v>
      </c>
      <c r="V62" s="502">
        <v>15</v>
      </c>
      <c r="W62" s="502"/>
      <c r="X62" s="502"/>
      <c r="Y62" s="498">
        <v>4</v>
      </c>
      <c r="Z62" s="499" t="s">
        <v>24</v>
      </c>
      <c r="AA62" s="500"/>
      <c r="AB62" s="501"/>
      <c r="AC62" s="503"/>
      <c r="AD62" s="503"/>
      <c r="AE62" s="503"/>
      <c r="AF62" s="493"/>
      <c r="AG62" s="492"/>
      <c r="AH62" s="493"/>
      <c r="AI62" s="202"/>
      <c r="AJ62" s="26"/>
      <c r="AK62" s="25"/>
      <c r="AL62" s="25"/>
      <c r="AM62" s="25"/>
      <c r="AN62" s="28"/>
      <c r="AO62" s="22"/>
      <c r="AP62" s="220"/>
      <c r="AQ62" s="202"/>
      <c r="AR62" s="26"/>
      <c r="AS62" s="25"/>
      <c r="AT62" s="25"/>
      <c r="AU62" s="25"/>
      <c r="AV62" s="28"/>
      <c r="AW62" s="22"/>
      <c r="AX62" s="22"/>
    </row>
    <row r="63" spans="1:50" s="29" customFormat="1" ht="15.95" customHeight="1">
      <c r="A63" s="652">
        <v>45</v>
      </c>
      <c r="B63" s="653" t="s">
        <v>119</v>
      </c>
      <c r="C63" s="702"/>
      <c r="D63" s="492">
        <f>K63+R63+Y63+AG63+AO63+AW63</f>
        <v>3</v>
      </c>
      <c r="E63" s="493">
        <f>F63+M63+T63+AA63+AI63+AQ63</f>
        <v>30</v>
      </c>
      <c r="F63" s="703"/>
      <c r="G63" s="704"/>
      <c r="H63" s="705"/>
      <c r="I63" s="706"/>
      <c r="J63" s="707"/>
      <c r="K63" s="708"/>
      <c r="L63" s="709"/>
      <c r="M63" s="666"/>
      <c r="N63" s="661"/>
      <c r="O63" s="662"/>
      <c r="P63" s="663"/>
      <c r="Q63" s="664"/>
      <c r="R63" s="659"/>
      <c r="S63" s="665"/>
      <c r="T63" s="666">
        <f>SUM(U63:X63)</f>
        <v>0</v>
      </c>
      <c r="U63" s="661"/>
      <c r="V63" s="662"/>
      <c r="W63" s="662"/>
      <c r="X63" s="662"/>
      <c r="Y63" s="659"/>
      <c r="Z63" s="665"/>
      <c r="AA63" s="666">
        <f>SUM(AB63:AF63)</f>
        <v>30</v>
      </c>
      <c r="AB63" s="661">
        <v>15</v>
      </c>
      <c r="AC63" s="663">
        <v>15</v>
      </c>
      <c r="AD63" s="663"/>
      <c r="AE63" s="663"/>
      <c r="AF63" s="665"/>
      <c r="AG63" s="659">
        <v>3</v>
      </c>
      <c r="AH63" s="665" t="s">
        <v>24</v>
      </c>
      <c r="AI63" s="201"/>
      <c r="AJ63" s="34"/>
      <c r="AK63" s="33"/>
      <c r="AL63" s="33"/>
      <c r="AM63" s="33"/>
      <c r="AN63" s="31"/>
      <c r="AO63" s="32"/>
      <c r="AP63" s="219"/>
      <c r="AQ63" s="218"/>
      <c r="AR63" s="203"/>
      <c r="AS63" s="52"/>
      <c r="AT63" s="52"/>
      <c r="AU63" s="52"/>
      <c r="AV63" s="53"/>
      <c r="AW63" s="46"/>
      <c r="AX63" s="46"/>
    </row>
    <row r="64" spans="1:50" s="29" customFormat="1" ht="15.95" customHeight="1" thickBot="1">
      <c r="A64" s="673">
        <v>46</v>
      </c>
      <c r="B64" s="710" t="s">
        <v>117</v>
      </c>
      <c r="C64" s="675"/>
      <c r="D64" s="477">
        <f>K64+R64+Y64+AG64+AO64+AW64</f>
        <v>4</v>
      </c>
      <c r="E64" s="478">
        <f>F64+M64+T64+AA64+AI64+AQ64</f>
        <v>45</v>
      </c>
      <c r="F64" s="681"/>
      <c r="G64" s="655"/>
      <c r="H64" s="680"/>
      <c r="I64" s="657"/>
      <c r="J64" s="658"/>
      <c r="K64" s="677"/>
      <c r="L64" s="678"/>
      <c r="M64" s="681">
        <f>SUM(N64:Q64)</f>
        <v>45</v>
      </c>
      <c r="N64" s="655">
        <v>15</v>
      </c>
      <c r="O64" s="680"/>
      <c r="P64" s="657"/>
      <c r="Q64" s="658">
        <v>30</v>
      </c>
      <c r="R64" s="677">
        <v>4</v>
      </c>
      <c r="S64" s="678" t="s">
        <v>23</v>
      </c>
      <c r="T64" s="711"/>
      <c r="U64" s="655"/>
      <c r="V64" s="680"/>
      <c r="W64" s="680"/>
      <c r="X64" s="658"/>
      <c r="Y64" s="677"/>
      <c r="Z64" s="656"/>
      <c r="AA64" s="681"/>
      <c r="AB64" s="682"/>
      <c r="AC64" s="712"/>
      <c r="AD64" s="712"/>
      <c r="AE64" s="712"/>
      <c r="AF64" s="713"/>
      <c r="AG64" s="684"/>
      <c r="AH64" s="714"/>
      <c r="AI64" s="207">
        <f>AJ64+AK64+AL64+AM64+AN64</f>
        <v>0</v>
      </c>
      <c r="AJ64" s="49"/>
      <c r="AK64" s="38"/>
      <c r="AL64" s="38"/>
      <c r="AM64" s="38"/>
      <c r="AN64" s="39"/>
      <c r="AO64" s="44"/>
      <c r="AP64" s="47"/>
      <c r="AQ64" s="207"/>
      <c r="AR64" s="49"/>
      <c r="AS64" s="38"/>
      <c r="AT64" s="38"/>
      <c r="AU64" s="38"/>
      <c r="AV64" s="39"/>
      <c r="AW64" s="44"/>
      <c r="AX64" s="44"/>
    </row>
    <row r="65" spans="1:50" s="29" customFormat="1" ht="15.95" customHeight="1" thickBot="1">
      <c r="A65" s="791" t="s">
        <v>25</v>
      </c>
      <c r="B65" s="792"/>
      <c r="C65" s="792"/>
      <c r="D65" s="605">
        <f>SUM(D62:D64)</f>
        <v>11</v>
      </c>
      <c r="E65" s="606">
        <f>SUM(E62:E64)</f>
        <v>105</v>
      </c>
      <c r="F65" s="601"/>
      <c r="G65" s="602"/>
      <c r="H65" s="603"/>
      <c r="I65" s="603"/>
      <c r="J65" s="604"/>
      <c r="K65" s="606"/>
      <c r="L65" s="606"/>
      <c r="M65" s="601">
        <f>SUM(M62:M64)</f>
        <v>45</v>
      </c>
      <c r="N65" s="602">
        <f>SUM(N62:N64)</f>
        <v>15</v>
      </c>
      <c r="O65" s="602"/>
      <c r="P65" s="602"/>
      <c r="Q65" s="602">
        <f>SUM(Q62:Q64)</f>
        <v>30</v>
      </c>
      <c r="R65" s="715">
        <f>SUM(R62:R64)</f>
        <v>4</v>
      </c>
      <c r="S65" s="606"/>
      <c r="T65" s="601">
        <f>SUM(T62:T64)</f>
        <v>30</v>
      </c>
      <c r="U65" s="602">
        <f>SUM(U62:U64)</f>
        <v>15</v>
      </c>
      <c r="V65" s="603">
        <f t="shared" ref="V65:X65" si="8">SUM(V62:V64)</f>
        <v>15</v>
      </c>
      <c r="W65" s="603">
        <f t="shared" si="8"/>
        <v>0</v>
      </c>
      <c r="X65" s="604">
        <f t="shared" si="8"/>
        <v>0</v>
      </c>
      <c r="Y65" s="715">
        <f>SUM(Y62:Y64)</f>
        <v>4</v>
      </c>
      <c r="Z65" s="606"/>
      <c r="AA65" s="601">
        <f>SUM(AA62:AA64)</f>
        <v>30</v>
      </c>
      <c r="AB65" s="602">
        <f>SUM(AB62:AB64)</f>
        <v>15</v>
      </c>
      <c r="AC65" s="603">
        <f>SUM(AC62:AC64)</f>
        <v>15</v>
      </c>
      <c r="AD65" s="603"/>
      <c r="AE65" s="603"/>
      <c r="AF65" s="604"/>
      <c r="AG65" s="715">
        <f>SUM(AG62:AG64)</f>
        <v>3</v>
      </c>
      <c r="AH65" s="606"/>
      <c r="AI65" s="206">
        <f>SUM(AI62:AI64)</f>
        <v>0</v>
      </c>
      <c r="AJ65" s="214">
        <f>SUM(AJ62:AJ64)</f>
        <v>0</v>
      </c>
      <c r="AK65" s="209">
        <f>SUM(AK62:AK64)</f>
        <v>0</v>
      </c>
      <c r="AL65" s="209"/>
      <c r="AM65" s="209">
        <f>SUM(AM62:AM64)</f>
        <v>0</v>
      </c>
      <c r="AN65" s="210"/>
      <c r="AO65" s="212">
        <f>SUM(AO62:AO64)</f>
        <v>0</v>
      </c>
      <c r="AP65" s="211"/>
      <c r="AQ65" s="206"/>
      <c r="AR65" s="214"/>
      <c r="AS65" s="209"/>
      <c r="AT65" s="209"/>
      <c r="AU65" s="209"/>
      <c r="AV65" s="210"/>
      <c r="AW65" s="212"/>
      <c r="AX65" s="213"/>
    </row>
    <row r="66" spans="1:50" s="29" customFormat="1" ht="15.95" customHeight="1" thickBot="1">
      <c r="A66" s="793" t="s">
        <v>57</v>
      </c>
      <c r="B66" s="793"/>
      <c r="C66" s="793"/>
      <c r="D66" s="793"/>
      <c r="E66" s="793"/>
      <c r="F66" s="794"/>
      <c r="G66" s="793"/>
      <c r="H66" s="793"/>
      <c r="I66" s="793"/>
      <c r="J66" s="793"/>
      <c r="K66" s="793"/>
      <c r="L66" s="793"/>
      <c r="M66" s="794"/>
      <c r="N66" s="793"/>
      <c r="O66" s="793"/>
      <c r="P66" s="793"/>
      <c r="Q66" s="793"/>
      <c r="R66" s="793"/>
      <c r="S66" s="793"/>
      <c r="T66" s="793"/>
      <c r="U66" s="793"/>
      <c r="V66" s="793"/>
      <c r="W66" s="793"/>
      <c r="X66" s="793"/>
      <c r="Y66" s="793"/>
      <c r="Z66" s="793"/>
      <c r="AA66" s="794"/>
      <c r="AB66" s="793"/>
      <c r="AC66" s="793"/>
      <c r="AD66" s="793"/>
      <c r="AE66" s="793"/>
      <c r="AF66" s="793"/>
      <c r="AG66" s="793"/>
      <c r="AH66" s="793"/>
      <c r="AI66" s="794"/>
      <c r="AJ66" s="793"/>
      <c r="AK66" s="793"/>
      <c r="AL66" s="793"/>
      <c r="AM66" s="793"/>
      <c r="AN66" s="793"/>
      <c r="AO66" s="793"/>
      <c r="AP66" s="793"/>
      <c r="AQ66" s="794"/>
      <c r="AR66" s="793"/>
      <c r="AS66" s="793"/>
      <c r="AT66" s="793"/>
      <c r="AU66" s="793"/>
      <c r="AV66" s="793"/>
      <c r="AW66" s="793"/>
      <c r="AX66" s="793"/>
    </row>
    <row r="67" spans="1:50" s="29" customFormat="1" ht="15.95" customHeight="1" thickBot="1">
      <c r="A67" s="54">
        <v>47</v>
      </c>
      <c r="B67" s="781" t="s">
        <v>58</v>
      </c>
      <c r="C67" s="782"/>
      <c r="D67" s="716">
        <f>K67+R67+Y67+AG67+AO67+AW67</f>
        <v>14</v>
      </c>
      <c r="E67" s="717">
        <f>F67+M67+T67+AA67+AI67+AQ67</f>
        <v>60</v>
      </c>
      <c r="F67" s="206"/>
      <c r="G67" s="60"/>
      <c r="H67" s="57"/>
      <c r="I67" s="57"/>
      <c r="J67" s="58"/>
      <c r="K67" s="59"/>
      <c r="L67" s="59"/>
      <c r="M67" s="206"/>
      <c r="N67" s="60"/>
      <c r="O67" s="57"/>
      <c r="P67" s="57"/>
      <c r="Q67" s="58"/>
      <c r="R67" s="56"/>
      <c r="S67" s="56"/>
      <c r="T67" s="59"/>
      <c r="U67" s="57"/>
      <c r="V67" s="60"/>
      <c r="W67" s="60"/>
      <c r="X67" s="60"/>
      <c r="Y67" s="56"/>
      <c r="Z67" s="59"/>
      <c r="AA67" s="720">
        <f>SUM(AB67:AF67)</f>
        <v>15</v>
      </c>
      <c r="AB67" s="721"/>
      <c r="AC67" s="722"/>
      <c r="AD67" s="723"/>
      <c r="AE67" s="723"/>
      <c r="AF67" s="724">
        <v>15</v>
      </c>
      <c r="AG67" s="725">
        <v>2</v>
      </c>
      <c r="AH67" s="717" t="s">
        <v>28</v>
      </c>
      <c r="AI67" s="726">
        <f>SUM(AJ67:AN67)</f>
        <v>15</v>
      </c>
      <c r="AJ67" s="721"/>
      <c r="AK67" s="722"/>
      <c r="AL67" s="722"/>
      <c r="AM67" s="722"/>
      <c r="AN67" s="724">
        <v>15</v>
      </c>
      <c r="AO67" s="716">
        <v>2</v>
      </c>
      <c r="AP67" s="717" t="s">
        <v>28</v>
      </c>
      <c r="AQ67" s="726">
        <f>SUM(AR67:AV67)</f>
        <v>30</v>
      </c>
      <c r="AR67" s="221"/>
      <c r="AS67" s="61"/>
      <c r="AT67" s="61"/>
      <c r="AU67" s="61"/>
      <c r="AV67" s="724">
        <v>30</v>
      </c>
      <c r="AW67" s="716">
        <v>10</v>
      </c>
      <c r="AX67" s="716" t="s">
        <v>23</v>
      </c>
    </row>
    <row r="68" spans="1:50" s="29" customFormat="1" ht="15.95" customHeight="1" thickBot="1">
      <c r="A68" s="795" t="s">
        <v>25</v>
      </c>
      <c r="B68" s="795"/>
      <c r="C68" s="795"/>
      <c r="D68" s="40">
        <f>K68+R68+Y68+AG68+AO68+AW68</f>
        <v>14</v>
      </c>
      <c r="E68" s="41">
        <f>F68+M68+T68+AA68+AI68+AQ68</f>
        <v>60</v>
      </c>
      <c r="F68" s="206"/>
      <c r="G68" s="226"/>
      <c r="H68" s="64"/>
      <c r="I68" s="65"/>
      <c r="J68" s="66"/>
      <c r="K68" s="67"/>
      <c r="L68" s="67"/>
      <c r="M68" s="206"/>
      <c r="N68" s="226"/>
      <c r="O68" s="64"/>
      <c r="P68" s="65"/>
      <c r="Q68" s="66"/>
      <c r="R68" s="63"/>
      <c r="S68" s="63"/>
      <c r="T68" s="63"/>
      <c r="U68" s="64"/>
      <c r="V68" s="68"/>
      <c r="W68" s="68"/>
      <c r="X68" s="69"/>
      <c r="Y68" s="63"/>
      <c r="Z68" s="67"/>
      <c r="AA68" s="601">
        <f>AA67</f>
        <v>15</v>
      </c>
      <c r="AB68" s="727"/>
      <c r="AC68" s="728"/>
      <c r="AD68" s="729"/>
      <c r="AE68" s="729"/>
      <c r="AF68" s="730">
        <f>AF67</f>
        <v>15</v>
      </c>
      <c r="AG68" s="731">
        <f>AG67</f>
        <v>2</v>
      </c>
      <c r="AH68" s="732"/>
      <c r="AI68" s="733">
        <f>AI67</f>
        <v>15</v>
      </c>
      <c r="AJ68" s="727"/>
      <c r="AK68" s="735"/>
      <c r="AL68" s="735"/>
      <c r="AM68" s="735"/>
      <c r="AN68" s="730">
        <f>AN67</f>
        <v>15</v>
      </c>
      <c r="AO68" s="476">
        <f>AO67</f>
        <v>2</v>
      </c>
      <c r="AP68" s="732"/>
      <c r="AQ68" s="733">
        <f>AQ67</f>
        <v>30</v>
      </c>
      <c r="AR68" s="231"/>
      <c r="AS68" s="65"/>
      <c r="AT68" s="65"/>
      <c r="AU68" s="65"/>
      <c r="AV68" s="730">
        <f>AV67</f>
        <v>30</v>
      </c>
      <c r="AW68" s="476">
        <f>AW67</f>
        <v>10</v>
      </c>
      <c r="AX68" s="476"/>
    </row>
    <row r="69" spans="1:50" s="80" customFormat="1" ht="15.95" customHeight="1" thickBot="1">
      <c r="A69" s="769" t="s">
        <v>99</v>
      </c>
      <c r="B69" s="769"/>
      <c r="C69" s="769"/>
      <c r="D69" s="71">
        <f>K69+R69+Y69+AG69+AO69+AW69</f>
        <v>24</v>
      </c>
      <c r="E69" s="72">
        <f>F69+M69+T69+AA69+AI69+AQ69</f>
        <v>210</v>
      </c>
      <c r="F69" s="260"/>
      <c r="G69" s="73"/>
      <c r="H69" s="73"/>
      <c r="I69" s="73"/>
      <c r="J69" s="74"/>
      <c r="K69" s="71"/>
      <c r="L69" s="71"/>
      <c r="M69" s="260"/>
      <c r="N69" s="73"/>
      <c r="O69" s="73"/>
      <c r="P69" s="73"/>
      <c r="Q69" s="74"/>
      <c r="R69" s="71"/>
      <c r="S69" s="71"/>
      <c r="T69" s="75"/>
      <c r="U69" s="76"/>
      <c r="V69" s="77"/>
      <c r="W69" s="77"/>
      <c r="X69" s="78"/>
      <c r="Y69" s="79"/>
      <c r="Z69" s="224"/>
      <c r="AA69" s="737">
        <f>SUM(AB69:AF69)</f>
        <v>90</v>
      </c>
      <c r="AB69" s="738"/>
      <c r="AC69" s="739"/>
      <c r="AD69" s="740">
        <v>45</v>
      </c>
      <c r="AE69" s="740">
        <v>45</v>
      </c>
      <c r="AF69" s="741"/>
      <c r="AG69" s="742">
        <v>10</v>
      </c>
      <c r="AH69" s="743"/>
      <c r="AI69" s="744">
        <f>SUM(AJ69:AN69)</f>
        <v>90</v>
      </c>
      <c r="AJ69" s="745"/>
      <c r="AK69" s="739"/>
      <c r="AL69" s="740">
        <v>45</v>
      </c>
      <c r="AM69" s="740">
        <v>45</v>
      </c>
      <c r="AN69" s="741"/>
      <c r="AO69" s="746">
        <v>10</v>
      </c>
      <c r="AP69" s="743"/>
      <c r="AQ69" s="744">
        <f>SUM(AR69:AV69)</f>
        <v>30</v>
      </c>
      <c r="AR69" s="745"/>
      <c r="AS69" s="739"/>
      <c r="AT69" s="740">
        <v>15</v>
      </c>
      <c r="AU69" s="740">
        <v>15</v>
      </c>
      <c r="AV69" s="741"/>
      <c r="AW69" s="746">
        <v>4</v>
      </c>
      <c r="AX69" s="746"/>
    </row>
    <row r="70" spans="1:50" s="86" customFormat="1" ht="15.95" customHeight="1" thickBot="1">
      <c r="A70" s="787" t="s">
        <v>59</v>
      </c>
      <c r="B70" s="787"/>
      <c r="C70" s="787"/>
      <c r="D70" s="81">
        <f>K70+R70+Y70+AG70+AO70+AW70</f>
        <v>8</v>
      </c>
      <c r="E70" s="82">
        <f>F70+M70+T70+AA70+AI70+AQ70</f>
        <v>120</v>
      </c>
      <c r="F70" s="82"/>
      <c r="G70" s="83"/>
      <c r="H70" s="83"/>
      <c r="I70" s="83"/>
      <c r="J70" s="84"/>
      <c r="K70" s="81"/>
      <c r="L70" s="81"/>
      <c r="M70" s="82"/>
      <c r="N70" s="83"/>
      <c r="O70" s="83"/>
      <c r="P70" s="83"/>
      <c r="Q70" s="84"/>
      <c r="R70" s="81"/>
      <c r="S70" s="81"/>
      <c r="T70" s="82"/>
      <c r="U70" s="83"/>
      <c r="V70" s="85"/>
      <c r="W70" s="85"/>
      <c r="X70" s="84"/>
      <c r="Y70" s="81"/>
      <c r="Z70" s="225"/>
      <c r="AA70" s="747"/>
      <c r="AB70" s="748"/>
      <c r="AC70" s="749"/>
      <c r="AD70" s="750"/>
      <c r="AE70" s="750"/>
      <c r="AF70" s="751"/>
      <c r="AG70" s="752"/>
      <c r="AH70" s="753"/>
      <c r="AI70" s="747">
        <f>SUM(AJ70:AN70)</f>
        <v>60</v>
      </c>
      <c r="AJ70" s="754"/>
      <c r="AK70" s="749"/>
      <c r="AL70" s="750">
        <v>60</v>
      </c>
      <c r="AM70" s="750"/>
      <c r="AN70" s="751"/>
      <c r="AO70" s="755">
        <v>4</v>
      </c>
      <c r="AP70" s="753" t="s">
        <v>23</v>
      </c>
      <c r="AQ70" s="747">
        <f>SUM(AR70:AV70)</f>
        <v>60</v>
      </c>
      <c r="AR70" s="754"/>
      <c r="AS70" s="749"/>
      <c r="AT70" s="750">
        <v>60</v>
      </c>
      <c r="AU70" s="750"/>
      <c r="AV70" s="751"/>
      <c r="AW70" s="755">
        <v>4</v>
      </c>
      <c r="AX70" s="755" t="s">
        <v>23</v>
      </c>
    </row>
    <row r="71" spans="1:50" s="29" customFormat="1" ht="15.95" customHeight="1" thickBot="1">
      <c r="A71" s="759" t="s">
        <v>25</v>
      </c>
      <c r="B71" s="760"/>
      <c r="C71" s="760"/>
      <c r="D71" s="212">
        <f>SUM(D69:D70)</f>
        <v>32</v>
      </c>
      <c r="E71" s="208">
        <f>SUM(E69:E70)</f>
        <v>330</v>
      </c>
      <c r="F71" s="208"/>
      <c r="G71" s="209"/>
      <c r="H71" s="209"/>
      <c r="I71" s="209"/>
      <c r="J71" s="210"/>
      <c r="K71" s="212"/>
      <c r="L71" s="212"/>
      <c r="M71" s="208"/>
      <c r="N71" s="209"/>
      <c r="O71" s="209"/>
      <c r="P71" s="209"/>
      <c r="Q71" s="210"/>
      <c r="R71" s="212"/>
      <c r="S71" s="212"/>
      <c r="T71" s="208"/>
      <c r="U71" s="209"/>
      <c r="V71" s="215"/>
      <c r="W71" s="215"/>
      <c r="X71" s="210"/>
      <c r="Y71" s="212"/>
      <c r="Z71" s="211"/>
      <c r="AA71" s="601">
        <f>SUM(AA69:AA70)</f>
        <v>90</v>
      </c>
      <c r="AB71" s="602"/>
      <c r="AC71" s="603"/>
      <c r="AD71" s="734">
        <f>SUM(AD69:AD70)</f>
        <v>45</v>
      </c>
      <c r="AE71" s="734">
        <f>SUM(AE69:AE70)</f>
        <v>45</v>
      </c>
      <c r="AF71" s="604"/>
      <c r="AG71" s="715">
        <f>SUM(AG69:AG70)</f>
        <v>10</v>
      </c>
      <c r="AH71" s="211"/>
      <c r="AI71" s="206">
        <f>SUM(AI69:AI70)</f>
        <v>150</v>
      </c>
      <c r="AJ71" s="214"/>
      <c r="AK71" s="209"/>
      <c r="AL71" s="215">
        <f>SUM(AL69:AL70)</f>
        <v>105</v>
      </c>
      <c r="AM71" s="215">
        <f>SUM(AM69:AM70)</f>
        <v>45</v>
      </c>
      <c r="AN71" s="210"/>
      <c r="AO71" s="212">
        <f>SUM(AO69:AO70)</f>
        <v>14</v>
      </c>
      <c r="AP71" s="211"/>
      <c r="AQ71" s="206">
        <f>SUM(AQ69:AQ70)</f>
        <v>90</v>
      </c>
      <c r="AR71" s="214"/>
      <c r="AS71" s="209"/>
      <c r="AT71" s="215">
        <f>SUM(AT69:AT70)</f>
        <v>75</v>
      </c>
      <c r="AU71" s="215">
        <f>SUM(AU69:AU70)</f>
        <v>15</v>
      </c>
      <c r="AV71" s="210"/>
      <c r="AW71" s="212">
        <f>SUM(AW69:AW70)</f>
        <v>8</v>
      </c>
      <c r="AX71" s="213"/>
    </row>
    <row r="72" spans="1:50" s="29" customFormat="1" ht="15.95" customHeight="1" thickBot="1">
      <c r="A72" s="788" t="s">
        <v>60</v>
      </c>
      <c r="B72" s="788"/>
      <c r="C72" s="788"/>
      <c r="D72" s="87">
        <f>K72+R72+Y72+AG72+AO72+AW72</f>
        <v>38</v>
      </c>
      <c r="E72" s="88">
        <v>960</v>
      </c>
      <c r="F72" s="200"/>
      <c r="G72" s="65"/>
      <c r="H72" s="65"/>
      <c r="I72" s="65"/>
      <c r="J72" s="228"/>
      <c r="K72" s="70"/>
      <c r="L72" s="70"/>
      <c r="M72" s="200"/>
      <c r="N72" s="65"/>
      <c r="O72" s="65"/>
      <c r="P72" s="65"/>
      <c r="Q72" s="228"/>
      <c r="R72" s="70"/>
      <c r="S72" s="70"/>
      <c r="T72" s="200"/>
      <c r="U72" s="65"/>
      <c r="V72" s="65"/>
      <c r="W72" s="65"/>
      <c r="X72" s="66"/>
      <c r="Y72" s="70">
        <v>19</v>
      </c>
      <c r="Z72" s="229" t="s">
        <v>61</v>
      </c>
      <c r="AA72" s="200"/>
      <c r="AB72" s="65"/>
      <c r="AC72" s="65"/>
      <c r="AD72" s="65"/>
      <c r="AE72" s="65"/>
      <c r="AF72" s="66"/>
      <c r="AG72" s="67"/>
      <c r="AH72" s="67"/>
      <c r="AI72" s="230"/>
      <c r="AJ72" s="231"/>
      <c r="AK72" s="65"/>
      <c r="AL72" s="65"/>
      <c r="AM72" s="65"/>
      <c r="AN72" s="66"/>
      <c r="AO72" s="232">
        <v>19</v>
      </c>
      <c r="AP72" s="233" t="s">
        <v>61</v>
      </c>
      <c r="AQ72" s="230"/>
      <c r="AR72" s="231"/>
      <c r="AS72" s="65"/>
      <c r="AT72" s="65"/>
      <c r="AU72" s="65"/>
      <c r="AV72" s="66"/>
      <c r="AW72" s="232"/>
      <c r="AX72" s="229"/>
    </row>
    <row r="73" spans="1:50" s="96" customFormat="1" ht="15.95" customHeight="1" thickBot="1">
      <c r="A73" s="789" t="s">
        <v>62</v>
      </c>
      <c r="B73" s="789"/>
      <c r="C73" s="789"/>
      <c r="D73" s="90">
        <f>SUM(D6+D12+D21+D28+D36+D42+D60+D65+D68+D71)</f>
        <v>180</v>
      </c>
      <c r="E73" s="91">
        <f>SUM(E6+E12+E21+E28+E36+E42+E60+E65+E68+E71)</f>
        <v>2100</v>
      </c>
      <c r="F73" s="92">
        <f>SUM(F6,F12,F21,F28,F36,F42,F60,F65)</f>
        <v>390</v>
      </c>
      <c r="G73" s="93">
        <f>SUM(G6,G12,G21,G28,G36,G42,G67,G60,G65)</f>
        <v>135</v>
      </c>
      <c r="H73" s="93">
        <f>SUM(H6,H12,H21,H28,H36,H42,H67,H60,H65)</f>
        <v>225</v>
      </c>
      <c r="I73" s="93">
        <f>SUM(I6,I12,I21,I28,I36,I42,I67,I60,I65)</f>
        <v>0</v>
      </c>
      <c r="J73" s="93">
        <f>SUM(J6,J12,J21,J28,J36,J42,J67,J60,J65)</f>
        <v>30</v>
      </c>
      <c r="K73" s="718">
        <f>SUM(K6,K12,K21,K28,K36,K42,K67,K60,K65)</f>
        <v>30</v>
      </c>
      <c r="L73" s="94"/>
      <c r="M73" s="756">
        <f>SUM(M6,M12,M21,M28,M36,M42,M60,M65)</f>
        <v>405</v>
      </c>
      <c r="N73" s="94">
        <f>SUM(N6,N12,N21,N28,N36,N42,N68,N71,N60,N65)</f>
        <v>135</v>
      </c>
      <c r="O73" s="94">
        <f>SUM(O6,O12,O21,O28,O36,O42,O68,O71,O60,O65)</f>
        <v>165</v>
      </c>
      <c r="P73" s="94">
        <f>SUM(P6,P12,P21,P28,P36,P42,P68,P71,P60,P65)</f>
        <v>0</v>
      </c>
      <c r="Q73" s="94">
        <f>SUM(Q6,Q12,Q21,Q28,Q36,Q42,Q68,Q71,Q60,Q65)</f>
        <v>105</v>
      </c>
      <c r="R73" s="719">
        <f>SUM(R6,R12,R21,R28,R36,R42,R68,R71,R60,R65)</f>
        <v>30</v>
      </c>
      <c r="S73" s="94"/>
      <c r="T73" s="95">
        <f>SUM(T6,T12,T21,T28,T36,T42,T60,T65)</f>
        <v>360</v>
      </c>
      <c r="U73" s="94">
        <f>SUM(U6,U12,U21,U28,U36,U42,U60,U65,U68,U71)</f>
        <v>60</v>
      </c>
      <c r="V73" s="94">
        <f>SUM(V6,V12,V21,V28,V36,V42,V60,V65,V68,V71)</f>
        <v>135</v>
      </c>
      <c r="W73" s="94">
        <f>SUM(W6,W12,W21,W28,W36,W42,W60,W65,W68,W71)</f>
        <v>60</v>
      </c>
      <c r="X73" s="94">
        <f>SUM(X6,X12,X21,X28,X36,X42,X60,X65,X68,X71)</f>
        <v>105</v>
      </c>
      <c r="Y73" s="719">
        <f>SUM(Y6,Y12,Y21,Y28,Y36,Y42,Y60,Y65,Y68,Y71)</f>
        <v>30</v>
      </c>
      <c r="Z73" s="94"/>
      <c r="AA73" s="95">
        <f>SUM(AA6,AA21,AA28,AA36,AA42,AA60,AA65,AA68,AA71)</f>
        <v>390</v>
      </c>
      <c r="AB73" s="94">
        <f t="shared" ref="AB73:AG73" si="9">SUM(AB6,AB12,AB21,AB36,AB42,AB60,AB65,AB68,AB71)</f>
        <v>60</v>
      </c>
      <c r="AC73" s="94">
        <f t="shared" si="9"/>
        <v>90</v>
      </c>
      <c r="AD73" s="94">
        <f t="shared" si="9"/>
        <v>105</v>
      </c>
      <c r="AE73" s="94">
        <f t="shared" si="9"/>
        <v>120</v>
      </c>
      <c r="AF73" s="94">
        <f t="shared" si="9"/>
        <v>15</v>
      </c>
      <c r="AG73" s="719">
        <f t="shared" si="9"/>
        <v>30</v>
      </c>
      <c r="AH73" s="94"/>
      <c r="AI73" s="227">
        <f>SUM(AI6,AI12,AI21,AI28,AI36,AI42,AI60,AI65,AI68,AI71)</f>
        <v>285</v>
      </c>
      <c r="AJ73" s="94">
        <f t="shared" ref="AJ73:AO73" si="10">SUM(AJ6,AJ12,AJ21,AJ28,AJ36,AJ42,AJ60,AJ65,AJ68,AJ71)</f>
        <v>45</v>
      </c>
      <c r="AK73" s="94">
        <f t="shared" si="10"/>
        <v>45</v>
      </c>
      <c r="AL73" s="94">
        <f t="shared" si="10"/>
        <v>135</v>
      </c>
      <c r="AM73" s="94">
        <f t="shared" si="10"/>
        <v>45</v>
      </c>
      <c r="AN73" s="94">
        <f t="shared" si="10"/>
        <v>15</v>
      </c>
      <c r="AO73" s="719">
        <f t="shared" si="10"/>
        <v>30</v>
      </c>
      <c r="AP73" s="94"/>
      <c r="AQ73" s="227">
        <f>SUM(AQ6+AQ12+AQ21+AQ28+AQ36+AQ42+AQ60+AQ65+AQ68+AQ71)</f>
        <v>270</v>
      </c>
      <c r="AR73" s="92">
        <f t="shared" ref="AR73:AW73" si="11">SUM(AR6,AR12,AR21,AR28,AR36,AR42,AR60,AR65,AR68,AR71)</f>
        <v>45</v>
      </c>
      <c r="AS73" s="92">
        <f t="shared" si="11"/>
        <v>45</v>
      </c>
      <c r="AT73" s="92">
        <f t="shared" si="11"/>
        <v>75</v>
      </c>
      <c r="AU73" s="92">
        <f t="shared" si="11"/>
        <v>75</v>
      </c>
      <c r="AV73" s="92">
        <f t="shared" si="11"/>
        <v>30</v>
      </c>
      <c r="AW73" s="736">
        <f t="shared" si="11"/>
        <v>30</v>
      </c>
      <c r="AX73" s="89"/>
    </row>
    <row r="74" spans="1:50" s="48" customFormat="1" ht="15.95" customHeight="1" thickBot="1">
      <c r="A74" s="790" t="s">
        <v>63</v>
      </c>
      <c r="B74" s="790"/>
      <c r="C74" s="790"/>
      <c r="D74" s="97"/>
      <c r="E74" s="98"/>
      <c r="F74" s="99"/>
      <c r="G74" s="100">
        <v>13</v>
      </c>
      <c r="H74" s="100"/>
      <c r="I74" s="100"/>
      <c r="J74" s="101"/>
      <c r="K74" s="98"/>
      <c r="L74" s="102"/>
      <c r="M74" s="103"/>
      <c r="N74" s="104">
        <v>10</v>
      </c>
      <c r="O74" s="105"/>
      <c r="P74" s="105"/>
      <c r="Q74" s="106"/>
      <c r="R74" s="98"/>
      <c r="S74" s="102"/>
      <c r="T74" s="99"/>
      <c r="U74" s="107">
        <v>10</v>
      </c>
      <c r="V74" s="100"/>
      <c r="W74" s="100"/>
      <c r="X74" s="101"/>
      <c r="Y74" s="98"/>
      <c r="Z74" s="102"/>
      <c r="AA74" s="108"/>
      <c r="AB74" s="104">
        <v>12</v>
      </c>
      <c r="AC74" s="109"/>
      <c r="AD74" s="110"/>
      <c r="AE74" s="110"/>
      <c r="AF74" s="111"/>
      <c r="AG74" s="97"/>
      <c r="AH74" s="112"/>
      <c r="AI74" s="108"/>
      <c r="AJ74" s="104">
        <v>11</v>
      </c>
      <c r="AK74" s="109"/>
      <c r="AL74" s="110"/>
      <c r="AM74" s="110"/>
      <c r="AN74" s="111"/>
      <c r="AO74" s="97"/>
      <c r="AP74" s="112"/>
      <c r="AQ74" s="108"/>
      <c r="AR74" s="104">
        <v>8</v>
      </c>
      <c r="AS74" s="111"/>
      <c r="AT74" s="111"/>
      <c r="AU74" s="111"/>
      <c r="AV74" s="111"/>
      <c r="AW74" s="97"/>
      <c r="AX74" s="112"/>
    </row>
    <row r="75" spans="1:50" s="128" customFormat="1" ht="15.95" customHeight="1">
      <c r="A75" s="796" t="s">
        <v>64</v>
      </c>
      <c r="B75" s="796"/>
      <c r="C75" s="796"/>
      <c r="D75" s="113"/>
      <c r="E75" s="114"/>
      <c r="F75" s="115"/>
      <c r="G75" s="116">
        <f>F73/15</f>
        <v>26</v>
      </c>
      <c r="H75" s="116"/>
      <c r="I75" s="116"/>
      <c r="J75" s="117"/>
      <c r="K75" s="118"/>
      <c r="L75" s="119"/>
      <c r="M75" s="115"/>
      <c r="N75" s="116">
        <f>M73/15</f>
        <v>27</v>
      </c>
      <c r="O75" s="116"/>
      <c r="P75" s="116"/>
      <c r="Q75" s="117"/>
      <c r="R75" s="118"/>
      <c r="S75" s="119"/>
      <c r="T75" s="55"/>
      <c r="U75" s="120">
        <f>T73/15</f>
        <v>24</v>
      </c>
      <c r="V75" s="121"/>
      <c r="W75" s="121"/>
      <c r="X75" s="62"/>
      <c r="Y75" s="89"/>
      <c r="Z75" s="122"/>
      <c r="AA75" s="123"/>
      <c r="AB75" s="121">
        <f>AA73/15</f>
        <v>26</v>
      </c>
      <c r="AC75" s="124"/>
      <c r="AD75" s="125"/>
      <c r="AE75" s="125"/>
      <c r="AF75" s="126"/>
      <c r="AG75" s="113"/>
      <c r="AH75" s="127"/>
      <c r="AI75" s="120"/>
      <c r="AJ75" s="121">
        <f>AI73/15</f>
        <v>19</v>
      </c>
      <c r="AK75" s="124"/>
      <c r="AL75" s="125"/>
      <c r="AM75" s="125"/>
      <c r="AN75" s="126"/>
      <c r="AO75" s="113"/>
      <c r="AP75" s="127"/>
      <c r="AQ75" s="120"/>
      <c r="AR75" s="121">
        <f>AQ73/15</f>
        <v>18</v>
      </c>
      <c r="AS75" s="126"/>
      <c r="AT75" s="126"/>
      <c r="AU75" s="126"/>
      <c r="AV75" s="126"/>
      <c r="AW75" s="113"/>
      <c r="AX75" s="127"/>
    </row>
    <row r="76" spans="1:50" s="48" customFormat="1" ht="15.95" customHeight="1">
      <c r="A76" s="797" t="s">
        <v>65</v>
      </c>
      <c r="B76" s="797"/>
      <c r="C76" s="797"/>
      <c r="D76" s="129"/>
      <c r="E76" s="130"/>
      <c r="F76" s="99"/>
      <c r="G76" s="131">
        <f>K6+K12+K21+K28+K36+K42+K60+K65+K68+K69+K70</f>
        <v>30</v>
      </c>
      <c r="H76" s="131"/>
      <c r="I76" s="131"/>
      <c r="J76" s="132"/>
      <c r="K76" s="133"/>
      <c r="L76" s="133"/>
      <c r="M76" s="131"/>
      <c r="N76" s="131">
        <f>R6+R12+R21+R28+R36+R42+R60+R65+R68+R69+R70</f>
        <v>30</v>
      </c>
      <c r="O76" s="131"/>
      <c r="P76" s="131"/>
      <c r="Q76" s="132"/>
      <c r="R76" s="133"/>
      <c r="S76" s="133"/>
      <c r="T76" s="131"/>
      <c r="U76" s="131">
        <f>Y6+Y12+Y21+Y28+Y36+Y42+Y60+Y65+Y68+Y69+Y70</f>
        <v>30</v>
      </c>
      <c r="V76" s="131"/>
      <c r="W76" s="131"/>
      <c r="X76" s="132"/>
      <c r="Y76" s="133"/>
      <c r="Z76" s="133"/>
      <c r="AA76" s="131"/>
      <c r="AB76" s="131">
        <f>AG6+AG12+AG21+AG28+AG36+AG42+AG60+AG65+AG68+AG69+AG70</f>
        <v>30</v>
      </c>
      <c r="AC76" s="134"/>
      <c r="AD76" s="135"/>
      <c r="AE76" s="135"/>
      <c r="AF76" s="136"/>
      <c r="AG76" s="133"/>
      <c r="AH76" s="133"/>
      <c r="AI76" s="131"/>
      <c r="AJ76" s="131">
        <f>AO12+AO21+AO28+AO36+AO42+AO60+AO65+AO68+AO69+AO70</f>
        <v>30</v>
      </c>
      <c r="AK76" s="134"/>
      <c r="AL76" s="135"/>
      <c r="AM76" s="135"/>
      <c r="AN76" s="136"/>
      <c r="AO76" s="133"/>
      <c r="AP76" s="133"/>
      <c r="AQ76" s="131"/>
      <c r="AR76" s="131">
        <f>AW12+AW21+AW28+AW36+AW42+AW60+AW65+AW68+AW69+AW70</f>
        <v>30</v>
      </c>
      <c r="AS76" s="137"/>
      <c r="AT76" s="137"/>
      <c r="AU76" s="137"/>
      <c r="AV76" s="137"/>
      <c r="AW76" s="98"/>
      <c r="AX76" s="102"/>
    </row>
    <row r="77" spans="1:50" s="128" customFormat="1" ht="15.95" customHeight="1">
      <c r="A77" s="798" t="s">
        <v>66</v>
      </c>
      <c r="B77" s="798"/>
      <c r="C77" s="798"/>
      <c r="D77" s="138"/>
      <c r="E77" s="139"/>
      <c r="F77" s="115"/>
      <c r="G77" s="116">
        <v>2</v>
      </c>
      <c r="H77" s="116"/>
      <c r="I77" s="116"/>
      <c r="J77" s="117"/>
      <c r="K77" s="118"/>
      <c r="L77" s="119"/>
      <c r="M77" s="115"/>
      <c r="N77" s="116">
        <v>2</v>
      </c>
      <c r="O77" s="116"/>
      <c r="P77" s="116"/>
      <c r="Q77" s="117"/>
      <c r="R77" s="118"/>
      <c r="S77" s="119"/>
      <c r="T77" s="115"/>
      <c r="U77" s="116">
        <v>2</v>
      </c>
      <c r="V77" s="116"/>
      <c r="W77" s="116"/>
      <c r="X77" s="117"/>
      <c r="Y77" s="118"/>
      <c r="Z77" s="119"/>
      <c r="AA77" s="115"/>
      <c r="AB77" s="116">
        <v>3</v>
      </c>
      <c r="AC77" s="140"/>
      <c r="AD77" s="141"/>
      <c r="AE77" s="141"/>
      <c r="AF77" s="142"/>
      <c r="AG77" s="118"/>
      <c r="AH77" s="119"/>
      <c r="AI77" s="115"/>
      <c r="AJ77" s="116">
        <v>2</v>
      </c>
      <c r="AK77" s="140"/>
      <c r="AL77" s="141"/>
      <c r="AM77" s="141"/>
      <c r="AN77" s="142"/>
      <c r="AO77" s="118"/>
      <c r="AP77" s="119"/>
      <c r="AQ77" s="115"/>
      <c r="AR77" s="116">
        <v>2</v>
      </c>
      <c r="AS77" s="142"/>
      <c r="AT77" s="142"/>
      <c r="AU77" s="142"/>
      <c r="AV77" s="142"/>
      <c r="AW77" s="118"/>
      <c r="AX77" s="119"/>
    </row>
    <row r="78" spans="1:50" s="171" customFormat="1" ht="15.95" customHeight="1">
      <c r="A78" s="143" t="s">
        <v>67</v>
      </c>
      <c r="B78" s="144"/>
      <c r="C78" s="145"/>
      <c r="D78" s="146"/>
      <c r="E78" s="147"/>
      <c r="F78" s="148"/>
      <c r="G78" s="149">
        <f>G73/F73</f>
        <v>0.34615384615384615</v>
      </c>
      <c r="H78" s="150"/>
      <c r="I78" s="150"/>
      <c r="J78" s="151"/>
      <c r="K78" s="152"/>
      <c r="L78" s="153"/>
      <c r="M78" s="154"/>
      <c r="N78" s="149">
        <f>N73/M73</f>
        <v>0.33333333333333331</v>
      </c>
      <c r="O78" s="150"/>
      <c r="P78" s="150"/>
      <c r="Q78" s="151"/>
      <c r="R78" s="152"/>
      <c r="S78" s="153"/>
      <c r="T78" s="155"/>
      <c r="U78" s="156">
        <f>U73/T73</f>
        <v>0.16666666666666666</v>
      </c>
      <c r="V78" s="157"/>
      <c r="W78" s="157"/>
      <c r="X78" s="158"/>
      <c r="Y78" s="159"/>
      <c r="Z78" s="160"/>
      <c r="AA78" s="161"/>
      <c r="AB78" s="162">
        <f>AB73/AA73</f>
        <v>0.15384615384615385</v>
      </c>
      <c r="AC78" s="163"/>
      <c r="AD78" s="164"/>
      <c r="AE78" s="164"/>
      <c r="AF78" s="165"/>
      <c r="AG78" s="166"/>
      <c r="AH78" s="167"/>
      <c r="AI78" s="161"/>
      <c r="AJ78" s="162">
        <f>AJ73/AI73</f>
        <v>0.15789473684210525</v>
      </c>
      <c r="AK78" s="163"/>
      <c r="AL78" s="164"/>
      <c r="AM78" s="164"/>
      <c r="AN78" s="165"/>
      <c r="AO78" s="166"/>
      <c r="AP78" s="167"/>
      <c r="AQ78" s="168"/>
      <c r="AR78" s="169">
        <f>AR73/AQ73</f>
        <v>0.16666666666666666</v>
      </c>
      <c r="AS78" s="170"/>
      <c r="AT78" s="170"/>
      <c r="AU78" s="170"/>
      <c r="AV78" s="170"/>
      <c r="AW78" s="152"/>
      <c r="AX78" s="153"/>
    </row>
    <row r="79" spans="1:50" ht="16.5" thickTop="1">
      <c r="A79" s="799" t="s">
        <v>68</v>
      </c>
      <c r="B79" s="799"/>
      <c r="C79" s="799"/>
      <c r="D79" s="799"/>
      <c r="E79" s="799"/>
      <c r="F79" s="799"/>
      <c r="G79" s="799"/>
      <c r="H79" s="799"/>
      <c r="I79" s="799"/>
      <c r="J79" s="799"/>
      <c r="K79" s="799"/>
      <c r="L79" s="799"/>
      <c r="M79" s="799"/>
      <c r="N79" s="799"/>
      <c r="O79" s="799"/>
      <c r="P79" s="799"/>
      <c r="Q79" s="799"/>
      <c r="R79" s="799"/>
      <c r="S79" s="799"/>
      <c r="T79" s="799"/>
      <c r="U79" s="799"/>
      <c r="V79" s="799"/>
      <c r="W79" s="799"/>
      <c r="X79" s="799"/>
      <c r="Y79" s="172"/>
      <c r="Z79" s="173"/>
      <c r="AA79" s="173"/>
      <c r="AB79" s="174"/>
      <c r="AC79" s="175"/>
      <c r="AD79" s="175"/>
      <c r="AE79" s="175"/>
      <c r="AF79" s="175"/>
      <c r="AG79" s="176"/>
      <c r="AH79" s="177"/>
      <c r="AI79" s="177"/>
      <c r="AJ79" s="177"/>
      <c r="AK79" s="177"/>
      <c r="AL79" s="177"/>
      <c r="AM79" s="177"/>
      <c r="AN79" s="177"/>
      <c r="AO79" s="176"/>
      <c r="AP79" s="177"/>
      <c r="AQ79" s="177"/>
      <c r="AR79" s="177"/>
      <c r="AS79" s="177"/>
      <c r="AT79" s="177"/>
      <c r="AU79" s="177"/>
      <c r="AV79" s="177"/>
      <c r="AW79" s="176"/>
      <c r="AX79" s="172"/>
    </row>
    <row r="80" spans="1:50">
      <c r="A80" s="785" t="s">
        <v>69</v>
      </c>
      <c r="B80" s="785"/>
      <c r="C80" s="785"/>
      <c r="D80" s="785"/>
      <c r="E80" s="785"/>
      <c r="F80" s="785"/>
      <c r="G80" s="785"/>
      <c r="H80" s="785"/>
      <c r="I80" s="785"/>
      <c r="J80" s="785"/>
      <c r="K80" s="785"/>
      <c r="L80" s="785"/>
      <c r="M80" s="785"/>
      <c r="N80" s="785"/>
      <c r="O80" s="785"/>
      <c r="P80" s="785"/>
      <c r="Q80" s="785"/>
      <c r="R80" s="785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</row>
    <row r="81" spans="1:50" ht="14.25" customHeight="1">
      <c r="R81" s="178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</row>
    <row r="82" spans="1:50" ht="14.25" customHeight="1">
      <c r="A82" s="786"/>
      <c r="B82" s="786"/>
      <c r="C82" s="786"/>
      <c r="D82" s="786"/>
      <c r="E82" s="786"/>
      <c r="F82" s="786"/>
      <c r="G82" s="786"/>
      <c r="H82" s="786"/>
      <c r="I82" s="786"/>
      <c r="J82" s="786"/>
      <c r="K82" s="786"/>
      <c r="L82" s="786"/>
      <c r="M82" s="786"/>
      <c r="N82" s="786"/>
      <c r="O82" s="786"/>
      <c r="P82" s="179"/>
      <c r="Q82" s="179"/>
      <c r="R82" s="178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 s="404"/>
      <c r="AJ82"/>
      <c r="AK82"/>
      <c r="AL82"/>
      <c r="AM82"/>
      <c r="AN82"/>
      <c r="AO82"/>
      <c r="AP82"/>
      <c r="AQ82" s="404"/>
      <c r="AR82"/>
      <c r="AS82"/>
      <c r="AT82"/>
      <c r="AU82"/>
      <c r="AV82"/>
      <c r="AW82"/>
      <c r="AX82"/>
    </row>
    <row r="83" spans="1:50" ht="14.25" customHeight="1">
      <c r="C83" s="405"/>
      <c r="F83" s="403"/>
      <c r="N83" s="403"/>
      <c r="R83" s="178"/>
      <c r="S83"/>
      <c r="T83" s="404"/>
      <c r="U83"/>
      <c r="V83"/>
      <c r="W83"/>
      <c r="X83"/>
      <c r="Y83"/>
      <c r="Z83"/>
      <c r="AA83" s="404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</row>
    <row r="84" spans="1:50" ht="14.25" customHeight="1">
      <c r="A84" s="801"/>
      <c r="B84" s="801"/>
      <c r="C84" s="801"/>
      <c r="D84" s="801"/>
      <c r="E84" s="801"/>
      <c r="F84" s="801"/>
      <c r="G84" s="801"/>
      <c r="H84" s="801"/>
      <c r="I84" s="801"/>
      <c r="J84" s="801"/>
      <c r="K84" s="801"/>
      <c r="L84" s="801"/>
      <c r="M84" s="801"/>
      <c r="N84" s="801"/>
      <c r="O84" s="801"/>
      <c r="P84" s="180"/>
      <c r="Q84" s="180"/>
      <c r="R84" s="178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</row>
    <row r="85" spans="1:50" ht="14.25" customHeight="1">
      <c r="A85" s="181"/>
      <c r="B85" s="182"/>
      <c r="C85" s="182"/>
      <c r="D85" s="183"/>
      <c r="E85" s="184"/>
      <c r="F85" s="178"/>
      <c r="G85" s="178"/>
      <c r="H85" s="178"/>
      <c r="I85" s="178"/>
      <c r="J85" s="178"/>
      <c r="K85" s="178"/>
      <c r="L85" s="178"/>
      <c r="M85" s="178"/>
      <c r="N85" s="178"/>
      <c r="O85" s="178"/>
      <c r="P85" s="178"/>
      <c r="Q85" s="178"/>
      <c r="R85" s="178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</row>
    <row r="86" spans="1:50" ht="14.25" customHeight="1">
      <c r="A86" s="181"/>
      <c r="B86" s="185"/>
      <c r="C86" s="185"/>
      <c r="D86" s="183"/>
      <c r="E86" s="184"/>
      <c r="F86" s="186"/>
      <c r="G86" s="187"/>
      <c r="H86" s="187"/>
      <c r="I86" s="187"/>
      <c r="J86" s="187"/>
      <c r="K86" s="187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</row>
    <row r="87" spans="1:50" ht="14.25" customHeight="1">
      <c r="A87" s="181"/>
      <c r="B87" s="182"/>
      <c r="C87" s="182"/>
      <c r="D87" s="183"/>
      <c r="E87" s="184"/>
      <c r="F87" s="186"/>
      <c r="G87" s="187"/>
      <c r="H87" s="187"/>
      <c r="I87" s="187"/>
      <c r="J87" s="187"/>
      <c r="K87" s="1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</row>
    <row r="88" spans="1:50" ht="14.25" customHeight="1">
      <c r="A88" s="800"/>
      <c r="B88" s="800"/>
      <c r="C88" s="800"/>
      <c r="D88" s="800"/>
      <c r="E88" s="800"/>
      <c r="F88" s="800"/>
      <c r="G88" s="800"/>
      <c r="H88" s="800"/>
      <c r="I88" s="800"/>
      <c r="J88" s="800"/>
      <c r="K88" s="800"/>
      <c r="L88" s="800"/>
      <c r="M88" s="800"/>
      <c r="N88" s="800"/>
      <c r="O88" s="800"/>
      <c r="P88" s="800"/>
      <c r="Q88" s="800"/>
      <c r="R88" s="800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</row>
    <row r="89" spans="1:50" ht="14.25" customHeight="1">
      <c r="A89" s="783"/>
      <c r="B89" s="783"/>
      <c r="C89" s="783"/>
      <c r="D89" s="783"/>
      <c r="E89" s="783"/>
      <c r="F89" s="783"/>
      <c r="G89" s="783"/>
      <c r="H89" s="783"/>
      <c r="I89" s="783"/>
      <c r="J89" s="783"/>
      <c r="K89" s="783"/>
      <c r="L89" s="783"/>
      <c r="M89" s="783"/>
      <c r="N89" s="783"/>
      <c r="O89" s="783"/>
      <c r="P89" s="783"/>
      <c r="Q89" s="783"/>
      <c r="R89" s="783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</row>
    <row r="90" spans="1:50" ht="14.25" customHeight="1">
      <c r="A90" s="784"/>
      <c r="B90" s="784"/>
      <c r="C90" s="784"/>
      <c r="D90" s="784"/>
      <c r="E90" s="784"/>
      <c r="F90" s="784"/>
      <c r="G90" s="784"/>
      <c r="H90" s="784"/>
      <c r="I90" s="784"/>
      <c r="J90" s="784"/>
      <c r="K90" s="784"/>
      <c r="L90" s="784"/>
      <c r="M90" s="784"/>
      <c r="N90" s="784"/>
      <c r="O90" s="784"/>
      <c r="P90" s="784"/>
      <c r="Q90" s="784"/>
      <c r="R90" s="784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</row>
    <row r="91" spans="1:50" ht="18" customHeight="1">
      <c r="A91" s="184"/>
      <c r="B91" s="184"/>
      <c r="C91" s="184"/>
      <c r="D91" s="183"/>
      <c r="E91" s="184"/>
      <c r="K91" s="186"/>
      <c r="L91" s="184"/>
      <c r="M91" s="184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</row>
    <row r="92" spans="1:50" ht="18" customHeight="1"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</row>
    <row r="93" spans="1:50" ht="18" customHeight="1"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</row>
    <row r="94" spans="1:50" ht="18" customHeight="1"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  <c r="AX94"/>
    </row>
    <row r="95" spans="1:50" ht="18" customHeight="1"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  <c r="AV95"/>
      <c r="AW95"/>
      <c r="AX95"/>
    </row>
    <row r="96" spans="1:50" ht="18" customHeight="1"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</row>
    <row r="97" spans="19:50" ht="18" customHeight="1"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/>
      <c r="AQ97"/>
      <c r="AR97"/>
      <c r="AS97"/>
      <c r="AT97"/>
      <c r="AU97"/>
      <c r="AV97"/>
      <c r="AW97"/>
      <c r="AX97"/>
    </row>
    <row r="98" spans="19:50" ht="15.75" customHeight="1"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  <c r="AU98"/>
      <c r="AV98"/>
      <c r="AW98"/>
      <c r="AX98"/>
    </row>
    <row r="99" spans="19:50" ht="24" customHeight="1"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  <c r="AT99"/>
      <c r="AU99"/>
      <c r="AV99"/>
      <c r="AW99"/>
      <c r="AX99"/>
    </row>
    <row r="100" spans="19:50" ht="24" customHeight="1"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/>
      <c r="AQ100"/>
      <c r="AR100"/>
      <c r="AS100"/>
      <c r="AT100"/>
      <c r="AU100"/>
      <c r="AV100"/>
      <c r="AW100"/>
      <c r="AX100"/>
    </row>
    <row r="101" spans="19:50" ht="24" customHeight="1"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  <c r="AT101"/>
      <c r="AU101"/>
      <c r="AV101"/>
      <c r="AW101"/>
      <c r="AX101"/>
    </row>
    <row r="102" spans="19:50" ht="24" customHeight="1"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/>
      <c r="AQ102"/>
      <c r="AR102"/>
      <c r="AS102"/>
      <c r="AT102"/>
      <c r="AU102"/>
      <c r="AV102"/>
      <c r="AW102"/>
      <c r="AX102"/>
    </row>
    <row r="103" spans="19:50" ht="24" customHeight="1"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  <c r="AR103"/>
      <c r="AS103"/>
      <c r="AT103"/>
      <c r="AU103"/>
      <c r="AV103"/>
      <c r="AW103"/>
      <c r="AX103"/>
    </row>
    <row r="104" spans="19:50" ht="24" customHeight="1"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/>
      <c r="AQ104"/>
      <c r="AR104"/>
      <c r="AS104"/>
      <c r="AT104"/>
      <c r="AU104"/>
      <c r="AV104"/>
      <c r="AW104"/>
      <c r="AX104"/>
    </row>
    <row r="105" spans="19:50" ht="24" customHeight="1"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  <c r="AT105"/>
      <c r="AU105"/>
      <c r="AV105"/>
      <c r="AW105"/>
      <c r="AX105"/>
    </row>
    <row r="106" spans="19:50" ht="24" customHeight="1"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  <c r="AR106"/>
      <c r="AS106"/>
      <c r="AT106"/>
      <c r="AU106"/>
      <c r="AV106"/>
      <c r="AW106"/>
      <c r="AX106"/>
    </row>
    <row r="107" spans="19:50" ht="24" customHeight="1"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  <c r="AV107"/>
      <c r="AW107"/>
      <c r="AX107"/>
    </row>
    <row r="108" spans="19:50"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  <c r="AV108"/>
      <c r="AW108"/>
      <c r="AX108"/>
    </row>
    <row r="109" spans="19:50"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  <c r="AV109"/>
      <c r="AW109"/>
      <c r="AX109"/>
    </row>
    <row r="110" spans="19:50"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  <c r="AR110"/>
      <c r="AS110"/>
      <c r="AT110"/>
      <c r="AU110"/>
      <c r="AV110"/>
      <c r="AW110"/>
      <c r="AX110"/>
    </row>
    <row r="111" spans="19:50"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/>
      <c r="AQ111"/>
      <c r="AR111"/>
      <c r="AS111"/>
      <c r="AT111"/>
      <c r="AU111"/>
      <c r="AV111"/>
      <c r="AW111"/>
      <c r="AX111"/>
    </row>
    <row r="112" spans="19:50"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/>
      <c r="AQ112"/>
      <c r="AR112"/>
      <c r="AS112"/>
      <c r="AT112"/>
      <c r="AU112"/>
      <c r="AV112"/>
      <c r="AW112"/>
      <c r="AX112"/>
    </row>
    <row r="113" spans="19:50"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/>
      <c r="AQ113"/>
      <c r="AR113"/>
      <c r="AS113"/>
      <c r="AT113"/>
      <c r="AU113"/>
      <c r="AV113"/>
      <c r="AW113"/>
      <c r="AX113"/>
    </row>
    <row r="114" spans="19:50"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/>
      <c r="AQ114"/>
      <c r="AR114"/>
      <c r="AS114"/>
      <c r="AT114"/>
      <c r="AU114"/>
      <c r="AV114"/>
      <c r="AW114"/>
      <c r="AX114"/>
    </row>
    <row r="115" spans="19:50"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/>
      <c r="AQ115"/>
      <c r="AR115"/>
      <c r="AS115"/>
      <c r="AT115"/>
      <c r="AU115"/>
      <c r="AV115"/>
      <c r="AW115"/>
      <c r="AX115"/>
    </row>
    <row r="116" spans="19:50"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/>
      <c r="AQ116"/>
      <c r="AR116"/>
      <c r="AS116"/>
      <c r="AT116"/>
      <c r="AU116"/>
      <c r="AV116"/>
      <c r="AW116"/>
      <c r="AX116"/>
    </row>
    <row r="117" spans="19:50"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  <c r="AH117"/>
      <c r="AI117"/>
      <c r="AJ117"/>
      <c r="AK117"/>
      <c r="AL117"/>
      <c r="AM117"/>
      <c r="AN117"/>
      <c r="AO117"/>
      <c r="AP117"/>
      <c r="AQ117"/>
      <c r="AR117"/>
      <c r="AS117"/>
      <c r="AT117"/>
      <c r="AU117"/>
      <c r="AV117"/>
      <c r="AW117"/>
      <c r="AX117"/>
    </row>
    <row r="118" spans="19:50"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  <c r="AG118"/>
      <c r="AH118"/>
      <c r="AI118"/>
      <c r="AJ118"/>
      <c r="AK118"/>
      <c r="AL118"/>
      <c r="AM118"/>
      <c r="AN118"/>
      <c r="AO118"/>
      <c r="AP118"/>
      <c r="AQ118"/>
      <c r="AR118"/>
      <c r="AS118"/>
      <c r="AT118"/>
      <c r="AU118"/>
      <c r="AV118"/>
      <c r="AW118"/>
      <c r="AX118"/>
    </row>
    <row r="119" spans="19:50"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  <c r="AH119"/>
      <c r="AI119"/>
      <c r="AJ119"/>
      <c r="AK119"/>
      <c r="AL119"/>
      <c r="AM119"/>
      <c r="AN119"/>
      <c r="AO119"/>
      <c r="AP119"/>
      <c r="AQ119"/>
      <c r="AR119"/>
      <c r="AS119"/>
      <c r="AT119"/>
      <c r="AU119"/>
      <c r="AV119"/>
      <c r="AW119"/>
      <c r="AX119"/>
    </row>
    <row r="120" spans="19:50"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  <c r="AH120"/>
      <c r="AI120"/>
      <c r="AJ120"/>
      <c r="AK120"/>
      <c r="AL120"/>
      <c r="AM120"/>
      <c r="AN120"/>
      <c r="AO120"/>
      <c r="AP120"/>
      <c r="AQ120"/>
      <c r="AR120"/>
      <c r="AS120"/>
      <c r="AT120"/>
      <c r="AU120"/>
      <c r="AV120"/>
      <c r="AW120"/>
      <c r="AX120"/>
    </row>
    <row r="121" spans="19:50"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  <c r="AG121"/>
      <c r="AH121"/>
      <c r="AI121"/>
      <c r="AJ121"/>
      <c r="AK121"/>
      <c r="AL121"/>
      <c r="AM121"/>
      <c r="AN121"/>
      <c r="AO121"/>
      <c r="AP121"/>
      <c r="AQ121"/>
      <c r="AR121"/>
      <c r="AS121"/>
      <c r="AT121"/>
      <c r="AU121"/>
      <c r="AV121"/>
      <c r="AW121"/>
      <c r="AX121"/>
    </row>
    <row r="122" spans="19:50"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  <c r="AJ122"/>
      <c r="AK122"/>
      <c r="AL122"/>
      <c r="AM122"/>
      <c r="AN122"/>
      <c r="AO122"/>
      <c r="AP122"/>
      <c r="AQ122"/>
      <c r="AR122"/>
      <c r="AS122"/>
      <c r="AT122"/>
      <c r="AU122"/>
      <c r="AV122"/>
      <c r="AW122"/>
      <c r="AX122"/>
    </row>
    <row r="123" spans="19:50"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  <c r="AH123"/>
      <c r="AI123"/>
      <c r="AJ123"/>
      <c r="AK123"/>
      <c r="AL123"/>
      <c r="AM123"/>
      <c r="AN123"/>
      <c r="AO123"/>
      <c r="AP123"/>
      <c r="AQ123"/>
      <c r="AR123"/>
      <c r="AS123"/>
      <c r="AT123"/>
      <c r="AU123"/>
      <c r="AV123"/>
      <c r="AW123"/>
      <c r="AX123"/>
    </row>
    <row r="124" spans="19:50"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/>
      <c r="AQ124"/>
      <c r="AR124"/>
      <c r="AS124"/>
      <c r="AT124"/>
      <c r="AU124"/>
      <c r="AV124"/>
      <c r="AW124"/>
      <c r="AX124"/>
    </row>
    <row r="125" spans="19:50"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/>
      <c r="AQ125"/>
      <c r="AR125"/>
      <c r="AS125"/>
      <c r="AT125"/>
      <c r="AU125"/>
      <c r="AV125"/>
      <c r="AW125"/>
      <c r="AX125"/>
    </row>
    <row r="126" spans="19:50"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  <c r="AH126"/>
      <c r="AI126"/>
      <c r="AJ126"/>
      <c r="AK126"/>
      <c r="AL126"/>
      <c r="AM126"/>
      <c r="AN126"/>
      <c r="AO126"/>
      <c r="AP126"/>
      <c r="AQ126"/>
      <c r="AR126"/>
      <c r="AS126"/>
      <c r="AT126"/>
      <c r="AU126"/>
      <c r="AV126"/>
      <c r="AW126"/>
      <c r="AX126"/>
    </row>
    <row r="127" spans="19:50"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  <c r="AO127"/>
      <c r="AP127"/>
      <c r="AQ127"/>
      <c r="AR127"/>
      <c r="AS127"/>
      <c r="AT127"/>
      <c r="AU127"/>
      <c r="AV127"/>
      <c r="AW127"/>
      <c r="AX127"/>
    </row>
    <row r="128" spans="19:50"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H128"/>
      <c r="AI128"/>
      <c r="AJ128"/>
      <c r="AK128"/>
      <c r="AL128"/>
      <c r="AM128"/>
      <c r="AN128"/>
      <c r="AO128"/>
      <c r="AP128"/>
      <c r="AQ128"/>
      <c r="AR128"/>
      <c r="AS128"/>
      <c r="AT128"/>
      <c r="AU128"/>
      <c r="AV128"/>
      <c r="AW128"/>
      <c r="AX128"/>
    </row>
    <row r="129" spans="19:50"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H129"/>
      <c r="AI129"/>
      <c r="AJ129"/>
      <c r="AK129"/>
      <c r="AL129"/>
      <c r="AM129"/>
      <c r="AN129"/>
      <c r="AO129"/>
      <c r="AP129"/>
      <c r="AQ129"/>
      <c r="AR129"/>
      <c r="AS129"/>
      <c r="AT129"/>
      <c r="AU129"/>
      <c r="AV129"/>
      <c r="AW129"/>
      <c r="AX129"/>
    </row>
    <row r="130" spans="19:50"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H130"/>
      <c r="AI130"/>
      <c r="AJ130"/>
      <c r="AK130"/>
      <c r="AL130"/>
      <c r="AM130"/>
      <c r="AN130"/>
      <c r="AO130"/>
      <c r="AP130"/>
      <c r="AQ130"/>
      <c r="AR130"/>
      <c r="AS130"/>
      <c r="AT130"/>
      <c r="AU130"/>
      <c r="AV130"/>
      <c r="AW130"/>
      <c r="AX130"/>
    </row>
    <row r="131" spans="19:50"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H131"/>
      <c r="AI131"/>
      <c r="AJ131"/>
      <c r="AK131"/>
      <c r="AL131"/>
      <c r="AM131"/>
      <c r="AN131"/>
      <c r="AO131"/>
      <c r="AP131"/>
      <c r="AQ131"/>
      <c r="AR131"/>
      <c r="AS131"/>
      <c r="AT131"/>
      <c r="AU131"/>
      <c r="AV131"/>
      <c r="AW131"/>
      <c r="AX131"/>
    </row>
    <row r="132" spans="19:50"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  <c r="AO132"/>
      <c r="AP132"/>
      <c r="AQ132"/>
      <c r="AR132"/>
      <c r="AS132"/>
      <c r="AT132"/>
      <c r="AU132"/>
      <c r="AV132"/>
      <c r="AW132"/>
      <c r="AX132"/>
    </row>
    <row r="133" spans="19:50"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  <c r="AP133"/>
      <c r="AQ133"/>
      <c r="AR133"/>
      <c r="AS133"/>
      <c r="AT133"/>
      <c r="AU133"/>
      <c r="AV133"/>
      <c r="AW133"/>
      <c r="AX133"/>
    </row>
    <row r="134" spans="19:50"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  <c r="AH134"/>
      <c r="AI134"/>
      <c r="AJ134"/>
      <c r="AK134"/>
      <c r="AL134"/>
      <c r="AM134"/>
      <c r="AN134"/>
      <c r="AO134"/>
      <c r="AP134"/>
      <c r="AQ134"/>
      <c r="AR134"/>
      <c r="AS134"/>
      <c r="AT134"/>
      <c r="AU134"/>
      <c r="AV134"/>
      <c r="AW134"/>
      <c r="AX134"/>
    </row>
    <row r="135" spans="19:50"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  <c r="AH135"/>
      <c r="AI135"/>
      <c r="AJ135"/>
      <c r="AK135"/>
      <c r="AL135"/>
      <c r="AM135"/>
      <c r="AN135"/>
      <c r="AO135"/>
      <c r="AP135"/>
      <c r="AQ135"/>
      <c r="AR135"/>
      <c r="AS135"/>
      <c r="AT135"/>
      <c r="AU135"/>
      <c r="AV135"/>
      <c r="AW135"/>
      <c r="AX135"/>
    </row>
    <row r="136" spans="19:50"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  <c r="AH136"/>
      <c r="AI136"/>
      <c r="AJ136"/>
      <c r="AK136"/>
      <c r="AL136"/>
      <c r="AM136"/>
      <c r="AN136"/>
      <c r="AO136"/>
      <c r="AP136"/>
      <c r="AQ136"/>
      <c r="AR136"/>
      <c r="AS136"/>
      <c r="AT136"/>
      <c r="AU136"/>
      <c r="AV136"/>
      <c r="AW136"/>
      <c r="AX136"/>
    </row>
    <row r="137" spans="19:50"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  <c r="AG137"/>
      <c r="AH137"/>
      <c r="AI137"/>
      <c r="AJ137"/>
      <c r="AK137"/>
      <c r="AL137"/>
      <c r="AM137"/>
      <c r="AN137"/>
      <c r="AO137"/>
      <c r="AP137"/>
      <c r="AQ137"/>
      <c r="AR137"/>
      <c r="AS137"/>
      <c r="AT137"/>
      <c r="AU137"/>
      <c r="AV137"/>
      <c r="AW137"/>
      <c r="AX137"/>
    </row>
    <row r="138" spans="19:50"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  <c r="AG138"/>
      <c r="AH138"/>
      <c r="AI138"/>
      <c r="AJ138"/>
      <c r="AK138"/>
      <c r="AL138"/>
      <c r="AM138"/>
      <c r="AN138"/>
      <c r="AO138"/>
      <c r="AP138"/>
      <c r="AQ138"/>
      <c r="AR138"/>
      <c r="AS138"/>
      <c r="AT138"/>
      <c r="AU138"/>
      <c r="AV138"/>
      <c r="AW138"/>
      <c r="AX138"/>
    </row>
    <row r="139" spans="19:50"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  <c r="AG139"/>
      <c r="AH139"/>
      <c r="AI139"/>
      <c r="AJ139"/>
      <c r="AK139"/>
      <c r="AL139"/>
      <c r="AM139"/>
      <c r="AN139"/>
      <c r="AO139"/>
      <c r="AP139"/>
      <c r="AQ139"/>
      <c r="AR139"/>
      <c r="AS139"/>
      <c r="AT139"/>
      <c r="AU139"/>
      <c r="AV139"/>
      <c r="AW139"/>
      <c r="AX139"/>
    </row>
    <row r="140" spans="19:50"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  <c r="AO140"/>
      <c r="AP140"/>
      <c r="AQ140"/>
      <c r="AR140"/>
      <c r="AS140"/>
      <c r="AT140"/>
      <c r="AU140"/>
      <c r="AV140"/>
      <c r="AW140"/>
      <c r="AX140"/>
    </row>
    <row r="141" spans="19:50"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  <c r="AP141"/>
      <c r="AQ141"/>
      <c r="AR141"/>
      <c r="AS141"/>
      <c r="AT141"/>
      <c r="AU141"/>
      <c r="AV141"/>
      <c r="AW141"/>
      <c r="AX141"/>
    </row>
    <row r="142" spans="19:50"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  <c r="AH142"/>
      <c r="AI142"/>
      <c r="AJ142"/>
      <c r="AK142"/>
      <c r="AL142"/>
      <c r="AM142"/>
      <c r="AN142"/>
      <c r="AO142"/>
      <c r="AP142"/>
      <c r="AQ142"/>
      <c r="AR142"/>
      <c r="AS142"/>
      <c r="AT142"/>
      <c r="AU142"/>
      <c r="AV142"/>
      <c r="AW142"/>
      <c r="AX142"/>
    </row>
    <row r="143" spans="19:50"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  <c r="AH143"/>
      <c r="AI143"/>
      <c r="AJ143"/>
      <c r="AK143"/>
      <c r="AL143"/>
      <c r="AM143"/>
      <c r="AN143"/>
      <c r="AO143"/>
      <c r="AP143"/>
      <c r="AQ143"/>
      <c r="AR143"/>
      <c r="AS143"/>
      <c r="AT143"/>
      <c r="AU143"/>
      <c r="AV143"/>
      <c r="AW143"/>
      <c r="AX143"/>
    </row>
    <row r="144" spans="19:50"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  <c r="AH144"/>
      <c r="AI144"/>
      <c r="AJ144"/>
      <c r="AK144"/>
      <c r="AL144"/>
      <c r="AM144"/>
      <c r="AN144"/>
      <c r="AO144"/>
      <c r="AP144"/>
      <c r="AQ144"/>
      <c r="AR144"/>
      <c r="AS144"/>
      <c r="AT144"/>
      <c r="AU144"/>
      <c r="AV144"/>
      <c r="AW144"/>
      <c r="AX144"/>
    </row>
    <row r="145" spans="19:50"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  <c r="AG145"/>
      <c r="AH145"/>
      <c r="AI145"/>
      <c r="AJ145"/>
      <c r="AK145"/>
      <c r="AL145"/>
      <c r="AM145"/>
      <c r="AN145"/>
      <c r="AO145"/>
      <c r="AP145"/>
      <c r="AQ145"/>
      <c r="AR145"/>
      <c r="AS145"/>
      <c r="AT145"/>
      <c r="AU145"/>
      <c r="AV145"/>
      <c r="AW145"/>
      <c r="AX145"/>
    </row>
    <row r="146" spans="19:50"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  <c r="AH146"/>
      <c r="AI146"/>
      <c r="AJ146"/>
      <c r="AK146"/>
      <c r="AL146"/>
      <c r="AM146"/>
      <c r="AN146"/>
      <c r="AO146"/>
      <c r="AP146"/>
      <c r="AQ146"/>
      <c r="AR146"/>
      <c r="AS146"/>
      <c r="AT146"/>
      <c r="AU146"/>
      <c r="AV146"/>
      <c r="AW146"/>
      <c r="AX146"/>
    </row>
    <row r="147" spans="19:50"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  <c r="AG147"/>
      <c r="AH147"/>
      <c r="AI147"/>
      <c r="AJ147"/>
      <c r="AK147"/>
      <c r="AL147"/>
      <c r="AM147"/>
      <c r="AN147"/>
      <c r="AO147"/>
      <c r="AP147"/>
      <c r="AQ147"/>
      <c r="AR147"/>
      <c r="AS147"/>
      <c r="AT147"/>
      <c r="AU147"/>
      <c r="AV147"/>
      <c r="AW147"/>
      <c r="AX147"/>
    </row>
    <row r="148" spans="19:50"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  <c r="AH148"/>
      <c r="AI148"/>
      <c r="AJ148"/>
      <c r="AK148"/>
      <c r="AL148"/>
      <c r="AM148"/>
      <c r="AN148"/>
      <c r="AO148"/>
      <c r="AP148"/>
      <c r="AQ148"/>
      <c r="AR148"/>
      <c r="AS148"/>
      <c r="AT148"/>
      <c r="AU148"/>
      <c r="AV148"/>
      <c r="AW148"/>
      <c r="AX148"/>
    </row>
    <row r="149" spans="19:50"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  <c r="AG149"/>
      <c r="AH149"/>
      <c r="AI149"/>
      <c r="AJ149"/>
      <c r="AK149"/>
      <c r="AL149"/>
      <c r="AM149"/>
      <c r="AN149"/>
      <c r="AO149"/>
      <c r="AP149"/>
      <c r="AQ149"/>
      <c r="AR149"/>
      <c r="AS149"/>
      <c r="AT149"/>
      <c r="AU149"/>
      <c r="AV149"/>
      <c r="AW149"/>
      <c r="AX149"/>
    </row>
    <row r="150" spans="19:50"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  <c r="AG150"/>
      <c r="AH150"/>
      <c r="AI150"/>
      <c r="AJ150"/>
      <c r="AK150"/>
      <c r="AL150"/>
      <c r="AM150"/>
      <c r="AN150"/>
      <c r="AO150"/>
      <c r="AP150"/>
      <c r="AQ150"/>
      <c r="AR150"/>
      <c r="AS150"/>
      <c r="AT150"/>
      <c r="AU150"/>
      <c r="AV150"/>
      <c r="AW150"/>
      <c r="AX150"/>
    </row>
    <row r="151" spans="19:50"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  <c r="AG151"/>
      <c r="AH151"/>
      <c r="AI151"/>
      <c r="AJ151"/>
      <c r="AK151"/>
      <c r="AL151"/>
      <c r="AM151"/>
      <c r="AN151"/>
      <c r="AO151"/>
      <c r="AP151"/>
      <c r="AQ151"/>
      <c r="AR151"/>
      <c r="AS151"/>
      <c r="AT151"/>
      <c r="AU151"/>
      <c r="AV151"/>
      <c r="AW151"/>
      <c r="AX151"/>
    </row>
    <row r="152" spans="19:50">
      <c r="S152"/>
      <c r="T152"/>
      <c r="U152"/>
      <c r="V152"/>
      <c r="W152"/>
      <c r="X152"/>
      <c r="Y152"/>
      <c r="Z152"/>
      <c r="AA152"/>
      <c r="AB152"/>
      <c r="AC152"/>
      <c r="AD152"/>
      <c r="AE152"/>
      <c r="AF152"/>
      <c r="AG152"/>
      <c r="AH152"/>
      <c r="AI152"/>
      <c r="AJ152"/>
      <c r="AK152"/>
      <c r="AL152"/>
      <c r="AM152"/>
      <c r="AN152"/>
      <c r="AO152"/>
      <c r="AP152"/>
      <c r="AQ152"/>
      <c r="AR152"/>
      <c r="AS152"/>
      <c r="AT152"/>
      <c r="AU152"/>
      <c r="AV152"/>
      <c r="AW152"/>
      <c r="AX152"/>
    </row>
    <row r="153" spans="19:50">
      <c r="S153"/>
      <c r="T153"/>
      <c r="U153"/>
      <c r="V153"/>
      <c r="W153"/>
      <c r="X153"/>
      <c r="Y153"/>
      <c r="Z153"/>
      <c r="AA153"/>
      <c r="AB153"/>
      <c r="AC153"/>
      <c r="AD153"/>
      <c r="AE153"/>
      <c r="AF153"/>
      <c r="AG153"/>
      <c r="AH153"/>
      <c r="AI153"/>
      <c r="AJ153"/>
      <c r="AK153"/>
      <c r="AL153"/>
      <c r="AM153"/>
      <c r="AN153"/>
      <c r="AO153"/>
      <c r="AP153"/>
      <c r="AQ153"/>
      <c r="AR153"/>
      <c r="AS153"/>
      <c r="AT153"/>
      <c r="AU153"/>
      <c r="AV153"/>
      <c r="AW153"/>
      <c r="AX153"/>
    </row>
    <row r="154" spans="19:50">
      <c r="S154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  <c r="AH154"/>
      <c r="AI154"/>
      <c r="AJ154"/>
      <c r="AK154"/>
      <c r="AL154"/>
      <c r="AM154"/>
      <c r="AN154"/>
      <c r="AO154"/>
      <c r="AP154"/>
      <c r="AQ154"/>
      <c r="AR154"/>
      <c r="AS154"/>
      <c r="AT154"/>
      <c r="AU154"/>
      <c r="AV154"/>
      <c r="AW154"/>
      <c r="AX154"/>
    </row>
    <row r="155" spans="19:50">
      <c r="S155"/>
      <c r="T155"/>
      <c r="U155"/>
      <c r="V155"/>
      <c r="W155"/>
      <c r="X155"/>
      <c r="Y155"/>
      <c r="Z155"/>
      <c r="AA155"/>
      <c r="AB155"/>
      <c r="AC155"/>
      <c r="AD155"/>
      <c r="AE155"/>
      <c r="AF155"/>
      <c r="AG155"/>
      <c r="AH155"/>
      <c r="AI155"/>
      <c r="AJ155"/>
      <c r="AK155"/>
      <c r="AL155"/>
      <c r="AM155"/>
      <c r="AN155"/>
      <c r="AO155"/>
      <c r="AP155"/>
      <c r="AQ155"/>
      <c r="AR155"/>
      <c r="AS155"/>
      <c r="AT155"/>
      <c r="AU155"/>
      <c r="AV155"/>
      <c r="AW155"/>
      <c r="AX155"/>
    </row>
    <row r="156" spans="19:50">
      <c r="S156"/>
      <c r="T156"/>
      <c r="U156"/>
      <c r="V156"/>
      <c r="W156"/>
      <c r="X156"/>
      <c r="Y156"/>
      <c r="Z156"/>
      <c r="AA156"/>
      <c r="AB156"/>
      <c r="AC156"/>
      <c r="AD156"/>
      <c r="AE156"/>
      <c r="AF156"/>
      <c r="AG156"/>
      <c r="AH156"/>
      <c r="AI156"/>
      <c r="AJ156"/>
      <c r="AK156"/>
      <c r="AL156"/>
      <c r="AM156"/>
      <c r="AN156"/>
      <c r="AO156"/>
      <c r="AP156"/>
      <c r="AQ156"/>
      <c r="AR156"/>
      <c r="AS156"/>
      <c r="AT156"/>
      <c r="AU156"/>
      <c r="AV156"/>
      <c r="AW156"/>
      <c r="AX156"/>
    </row>
    <row r="157" spans="19:50">
      <c r="S157"/>
      <c r="T157"/>
      <c r="U157"/>
      <c r="V157"/>
      <c r="W157"/>
      <c r="X157"/>
      <c r="Y157"/>
      <c r="Z157"/>
      <c r="AA157"/>
      <c r="AB157"/>
      <c r="AC157"/>
      <c r="AD157"/>
      <c r="AE157"/>
      <c r="AF157"/>
      <c r="AG157"/>
      <c r="AH157"/>
      <c r="AI157"/>
      <c r="AJ157"/>
      <c r="AK157"/>
      <c r="AL157"/>
      <c r="AM157"/>
      <c r="AN157"/>
      <c r="AO157"/>
      <c r="AP157"/>
      <c r="AQ157"/>
      <c r="AR157"/>
      <c r="AS157"/>
      <c r="AT157"/>
      <c r="AU157"/>
      <c r="AV157"/>
      <c r="AW157"/>
      <c r="AX157"/>
    </row>
    <row r="158" spans="19:50">
      <c r="S158"/>
      <c r="T158"/>
      <c r="U158"/>
      <c r="V158"/>
      <c r="W158"/>
      <c r="X158"/>
      <c r="Y158"/>
      <c r="Z158"/>
      <c r="AA158"/>
      <c r="AB158"/>
      <c r="AC158"/>
      <c r="AD158"/>
      <c r="AE158"/>
      <c r="AF158"/>
      <c r="AG158"/>
      <c r="AH158"/>
      <c r="AI158"/>
      <c r="AJ158"/>
      <c r="AK158"/>
      <c r="AL158"/>
      <c r="AM158"/>
      <c r="AN158"/>
      <c r="AO158"/>
      <c r="AP158"/>
      <c r="AQ158"/>
      <c r="AR158"/>
      <c r="AS158"/>
      <c r="AT158"/>
      <c r="AU158"/>
      <c r="AV158"/>
      <c r="AW158"/>
      <c r="AX158"/>
    </row>
    <row r="159" spans="19:50">
      <c r="S159"/>
      <c r="T159"/>
      <c r="U159"/>
      <c r="V159"/>
      <c r="W159"/>
      <c r="X159"/>
      <c r="Y159"/>
      <c r="Z159"/>
      <c r="AA159"/>
      <c r="AB159"/>
      <c r="AC159"/>
      <c r="AD159"/>
      <c r="AE159"/>
      <c r="AF159"/>
      <c r="AG159"/>
      <c r="AH159"/>
      <c r="AI159"/>
      <c r="AJ159"/>
      <c r="AK159"/>
      <c r="AL159"/>
      <c r="AM159"/>
      <c r="AN159"/>
      <c r="AO159"/>
      <c r="AP159"/>
      <c r="AQ159"/>
      <c r="AR159"/>
      <c r="AS159"/>
      <c r="AT159"/>
      <c r="AU159"/>
      <c r="AV159"/>
      <c r="AW159"/>
      <c r="AX159"/>
    </row>
    <row r="160" spans="19:50"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  <c r="AG160"/>
      <c r="AH160"/>
      <c r="AI160"/>
      <c r="AJ160"/>
      <c r="AK160"/>
      <c r="AL160"/>
      <c r="AM160"/>
      <c r="AN160"/>
      <c r="AO160"/>
      <c r="AP160"/>
      <c r="AQ160"/>
      <c r="AR160"/>
      <c r="AS160"/>
      <c r="AT160"/>
      <c r="AU160"/>
      <c r="AV160"/>
      <c r="AW160"/>
      <c r="AX160"/>
    </row>
    <row r="161" spans="19:50"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  <c r="AG161"/>
      <c r="AH161"/>
      <c r="AI161"/>
      <c r="AJ161"/>
      <c r="AK161"/>
      <c r="AL161"/>
      <c r="AM161"/>
      <c r="AN161"/>
      <c r="AO161"/>
      <c r="AP161"/>
      <c r="AQ161"/>
      <c r="AR161"/>
      <c r="AS161"/>
      <c r="AT161"/>
      <c r="AU161"/>
      <c r="AV161"/>
      <c r="AW161"/>
      <c r="AX161"/>
    </row>
  </sheetData>
  <sheetProtection selectLockedCells="1" selectUnlockedCells="1"/>
  <mergeCells count="45">
    <mergeCell ref="A75:C75"/>
    <mergeCell ref="A76:C76"/>
    <mergeCell ref="A77:C77"/>
    <mergeCell ref="A79:X79"/>
    <mergeCell ref="A88:R88"/>
    <mergeCell ref="A84:O84"/>
    <mergeCell ref="A89:R89"/>
    <mergeCell ref="A90:R90"/>
    <mergeCell ref="A80:R80"/>
    <mergeCell ref="A82:O82"/>
    <mergeCell ref="A42:C42"/>
    <mergeCell ref="A70:C70"/>
    <mergeCell ref="A71:C71"/>
    <mergeCell ref="A72:C72"/>
    <mergeCell ref="A73:C73"/>
    <mergeCell ref="A74:C74"/>
    <mergeCell ref="A43:AX43"/>
    <mergeCell ref="A60:C60"/>
    <mergeCell ref="A61:AX61"/>
    <mergeCell ref="A65:C65"/>
    <mergeCell ref="A66:AX66"/>
    <mergeCell ref="A68:C68"/>
    <mergeCell ref="A69:C69"/>
    <mergeCell ref="A7:AX7"/>
    <mergeCell ref="A12:C12"/>
    <mergeCell ref="A13:AX13"/>
    <mergeCell ref="A36:C36"/>
    <mergeCell ref="A37:AX37"/>
    <mergeCell ref="A21:C21"/>
    <mergeCell ref="A22:AX22"/>
    <mergeCell ref="A28:C28"/>
    <mergeCell ref="A29:AX29"/>
    <mergeCell ref="B67:C67"/>
    <mergeCell ref="A4:AX4"/>
    <mergeCell ref="A6:C6"/>
    <mergeCell ref="B1:B3"/>
    <mergeCell ref="F1:S1"/>
    <mergeCell ref="T1:AH1"/>
    <mergeCell ref="AI1:AX1"/>
    <mergeCell ref="F2:L2"/>
    <mergeCell ref="M2:S2"/>
    <mergeCell ref="T2:Z2"/>
    <mergeCell ref="AA2:AH2"/>
    <mergeCell ref="AI2:AP2"/>
    <mergeCell ref="AQ2:AX2"/>
  </mergeCells>
  <phoneticPr fontId="4" type="noConversion"/>
  <printOptions horizontalCentered="1" verticalCentered="1"/>
  <pageMargins left="0.15748031496062992" right="0.19685039370078741" top="0.39370078740157483" bottom="0.19685039370078741" header="0.15748031496062992" footer="0"/>
  <pageSetup paperSize="9" scale="39" firstPageNumber="0" orientation="landscape" horizontalDpi="300" verticalDpi="300" r:id="rId1"/>
  <headerFooter alignWithMargins="0">
    <oddHeader>&amp;L&amp;"Arial CE,Pogrubiony"&amp;12Studia stacjonarne &amp;C&amp;"Arial CE,Pogrubiony"&amp;12Dziennikarstwo i Komunikacja Społeczna
- profil praktyczny&amp;R&amp;"Arial CE,Pogrubiony"2025/2028</oddHeader>
    <oddFooter>&amp;Lkwiecień 2021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J28"/>
  <sheetViews>
    <sheetView tabSelected="1" zoomScale="80" zoomScaleNormal="80" zoomScaleSheetLayoutView="80" workbookViewId="0">
      <selection sqref="A1:B2"/>
    </sheetView>
  </sheetViews>
  <sheetFormatPr defaultRowHeight="12.95" customHeight="1"/>
  <cols>
    <col min="1" max="1" width="5.28515625" customWidth="1"/>
    <col min="2" max="2" width="61.7109375" customWidth="1"/>
    <col min="3" max="3" width="9" style="188" hidden="1" customWidth="1"/>
    <col min="4" max="4" width="5.28515625" style="188" customWidth="1"/>
    <col min="5" max="5" width="5.7109375" customWidth="1"/>
    <col min="6" max="6" width="4.7109375" customWidth="1"/>
    <col min="7" max="7" width="5.42578125" customWidth="1"/>
    <col min="8" max="8" width="4.7109375" customWidth="1"/>
    <col min="9" max="25" width="5.28515625" customWidth="1"/>
    <col min="26" max="26" width="5.7109375" customWidth="1"/>
  </cols>
  <sheetData>
    <row r="1" spans="1:36" ht="12.95" customHeight="1">
      <c r="A1" s="825" t="s">
        <v>141</v>
      </c>
      <c r="B1" s="826"/>
      <c r="C1" s="261"/>
      <c r="D1" s="811" t="s">
        <v>70</v>
      </c>
      <c r="E1" s="811"/>
      <c r="F1" s="811"/>
      <c r="G1" s="811"/>
      <c r="H1" s="811"/>
      <c r="I1" s="811"/>
      <c r="J1" s="811"/>
      <c r="K1" s="811"/>
      <c r="L1" s="811"/>
      <c r="M1" s="811"/>
      <c r="N1" s="811"/>
      <c r="O1" s="811"/>
      <c r="P1" s="811"/>
      <c r="Q1" s="811"/>
      <c r="R1" s="811"/>
      <c r="S1" s="811"/>
      <c r="T1" s="811"/>
      <c r="U1" s="811"/>
      <c r="V1" s="811"/>
      <c r="W1" s="811"/>
      <c r="X1" s="811"/>
      <c r="Y1" s="812"/>
      <c r="Z1" s="191"/>
    </row>
    <row r="2" spans="1:36" ht="12.95" customHeight="1" thickBot="1">
      <c r="A2" s="827"/>
      <c r="B2" s="828"/>
      <c r="C2" s="262"/>
      <c r="D2" s="814"/>
      <c r="E2" s="814"/>
      <c r="F2" s="814"/>
      <c r="G2" s="814"/>
      <c r="H2" s="814"/>
      <c r="I2" s="814"/>
      <c r="J2" s="814"/>
      <c r="K2" s="814"/>
      <c r="L2" s="814"/>
      <c r="M2" s="814"/>
      <c r="N2" s="814"/>
      <c r="O2" s="814"/>
      <c r="P2" s="814"/>
      <c r="Q2" s="814"/>
      <c r="R2" s="814"/>
      <c r="S2" s="814"/>
      <c r="T2" s="814"/>
      <c r="U2" s="814"/>
      <c r="V2" s="814"/>
      <c r="W2" s="814"/>
      <c r="X2" s="814"/>
      <c r="Y2" s="815"/>
      <c r="Z2" s="191"/>
    </row>
    <row r="3" spans="1:36" ht="19.149999999999999" customHeight="1" thickBot="1">
      <c r="A3" s="263"/>
      <c r="B3" s="264"/>
      <c r="C3" s="265"/>
      <c r="D3" s="266"/>
      <c r="E3" s="264"/>
      <c r="F3" s="264"/>
      <c r="G3" s="264"/>
      <c r="H3" s="816" t="s">
        <v>1</v>
      </c>
      <c r="I3" s="817"/>
      <c r="J3" s="817"/>
      <c r="K3" s="817"/>
      <c r="L3" s="817"/>
      <c r="M3" s="818"/>
      <c r="N3" s="831" t="s">
        <v>2</v>
      </c>
      <c r="O3" s="817"/>
      <c r="P3" s="817"/>
      <c r="Q3" s="817"/>
      <c r="R3" s="817"/>
      <c r="S3" s="817"/>
      <c r="T3" s="817"/>
      <c r="U3" s="817"/>
      <c r="V3" s="817"/>
      <c r="W3" s="817"/>
      <c r="X3" s="817"/>
      <c r="Y3" s="818"/>
    </row>
    <row r="4" spans="1:36" ht="19.149999999999999" customHeight="1" thickBot="1">
      <c r="A4" s="802" t="s">
        <v>74</v>
      </c>
      <c r="B4" s="267"/>
      <c r="C4" s="268"/>
      <c r="D4" s="808" t="s">
        <v>123</v>
      </c>
      <c r="E4" s="269"/>
      <c r="F4" s="267"/>
      <c r="G4" s="269"/>
      <c r="H4" s="816" t="s">
        <v>71</v>
      </c>
      <c r="I4" s="817"/>
      <c r="J4" s="817"/>
      <c r="K4" s="817"/>
      <c r="L4" s="817"/>
      <c r="M4" s="818"/>
      <c r="N4" s="816" t="s">
        <v>72</v>
      </c>
      <c r="O4" s="817"/>
      <c r="P4" s="817"/>
      <c r="Q4" s="817"/>
      <c r="R4" s="817"/>
      <c r="S4" s="818"/>
      <c r="T4" s="823" t="s">
        <v>73</v>
      </c>
      <c r="U4" s="824"/>
      <c r="V4" s="824"/>
      <c r="W4" s="824"/>
      <c r="X4" s="824"/>
      <c r="Y4" s="818"/>
    </row>
    <row r="5" spans="1:36" ht="69.95" customHeight="1" thickBot="1">
      <c r="A5" s="804"/>
      <c r="B5" s="270" t="s">
        <v>0</v>
      </c>
      <c r="C5" s="271" t="s">
        <v>10</v>
      </c>
      <c r="D5" s="809"/>
      <c r="E5" s="272" t="s">
        <v>18</v>
      </c>
      <c r="F5" s="273" t="s">
        <v>11</v>
      </c>
      <c r="G5" s="274" t="s">
        <v>12</v>
      </c>
      <c r="H5" s="275" t="s">
        <v>13</v>
      </c>
      <c r="I5" s="276" t="s">
        <v>14</v>
      </c>
      <c r="J5" s="277" t="s">
        <v>15</v>
      </c>
      <c r="K5" s="278" t="s">
        <v>75</v>
      </c>
      <c r="L5" s="279" t="s">
        <v>76</v>
      </c>
      <c r="M5" s="280" t="s">
        <v>18</v>
      </c>
      <c r="N5" s="275" t="s">
        <v>13</v>
      </c>
      <c r="O5" s="276" t="s">
        <v>14</v>
      </c>
      <c r="P5" s="277" t="s">
        <v>15</v>
      </c>
      <c r="Q5" s="278" t="s">
        <v>75</v>
      </c>
      <c r="R5" s="281" t="s">
        <v>76</v>
      </c>
      <c r="S5" s="282" t="s">
        <v>18</v>
      </c>
      <c r="T5" s="275" t="s">
        <v>13</v>
      </c>
      <c r="U5" s="277" t="s">
        <v>14</v>
      </c>
      <c r="V5" s="278" t="s">
        <v>15</v>
      </c>
      <c r="W5" s="278" t="s">
        <v>75</v>
      </c>
      <c r="X5" s="281" t="s">
        <v>76</v>
      </c>
      <c r="Y5" s="283" t="s">
        <v>18</v>
      </c>
    </row>
    <row r="6" spans="1:36" ht="18.399999999999999" customHeight="1">
      <c r="A6" s="284" t="s">
        <v>77</v>
      </c>
      <c r="B6" s="285" t="s">
        <v>78</v>
      </c>
      <c r="C6" s="286" t="s">
        <v>79</v>
      </c>
      <c r="D6" s="287"/>
      <c r="E6" s="288" t="s">
        <v>24</v>
      </c>
      <c r="F6" s="289">
        <v>4</v>
      </c>
      <c r="G6" s="290">
        <f t="shared" ref="G6:G12" si="0">SUM(H6+N6+T6)</f>
        <v>30</v>
      </c>
      <c r="H6" s="291">
        <f>SUM(I6:L6)</f>
        <v>30</v>
      </c>
      <c r="I6" s="292"/>
      <c r="J6" s="293"/>
      <c r="K6" s="294">
        <v>15</v>
      </c>
      <c r="L6" s="295">
        <v>15</v>
      </c>
      <c r="M6" s="296" t="s">
        <v>24</v>
      </c>
      <c r="N6" s="291"/>
      <c r="O6" s="292"/>
      <c r="P6" s="293"/>
      <c r="Q6" s="294"/>
      <c r="R6" s="293"/>
      <c r="S6" s="291"/>
      <c r="T6" s="291"/>
      <c r="U6" s="297"/>
      <c r="V6" s="294"/>
      <c r="W6" s="294"/>
      <c r="X6" s="293"/>
      <c r="Y6" s="291"/>
      <c r="AH6" s="189"/>
      <c r="AI6" s="189"/>
      <c r="AJ6" s="189"/>
    </row>
    <row r="7" spans="1:36" ht="18.399999999999999" customHeight="1">
      <c r="A7" s="298" t="s">
        <v>80</v>
      </c>
      <c r="B7" s="299" t="s">
        <v>82</v>
      </c>
      <c r="C7" s="300" t="s">
        <v>79</v>
      </c>
      <c r="D7" s="301"/>
      <c r="E7" s="302" t="s">
        <v>23</v>
      </c>
      <c r="F7" s="303">
        <v>3</v>
      </c>
      <c r="G7" s="304">
        <f t="shared" si="0"/>
        <v>30</v>
      </c>
      <c r="H7" s="305">
        <f>SUM(I7:L7)</f>
        <v>30</v>
      </c>
      <c r="I7" s="306"/>
      <c r="J7" s="307"/>
      <c r="K7" s="308">
        <v>15</v>
      </c>
      <c r="L7" s="309">
        <v>15</v>
      </c>
      <c r="M7" s="310" t="s">
        <v>23</v>
      </c>
      <c r="N7" s="305"/>
      <c r="O7" s="306"/>
      <c r="P7" s="307"/>
      <c r="Q7" s="311"/>
      <c r="R7" s="312"/>
      <c r="S7" s="313"/>
      <c r="T7" s="313"/>
      <c r="U7" s="314"/>
      <c r="V7" s="311"/>
      <c r="W7" s="311"/>
      <c r="X7" s="312"/>
      <c r="Y7" s="305"/>
      <c r="AH7" s="189"/>
      <c r="AI7" s="189"/>
      <c r="AJ7" s="189"/>
    </row>
    <row r="8" spans="1:36" ht="18.399999999999999" customHeight="1">
      <c r="A8" s="298" t="s">
        <v>81</v>
      </c>
      <c r="B8" s="299" t="s">
        <v>102</v>
      </c>
      <c r="C8" s="300" t="s">
        <v>79</v>
      </c>
      <c r="D8" s="301"/>
      <c r="E8" s="302" t="s">
        <v>23</v>
      </c>
      <c r="F8" s="303">
        <v>3</v>
      </c>
      <c r="G8" s="304">
        <f t="shared" si="0"/>
        <v>30</v>
      </c>
      <c r="H8" s="305">
        <f>SUM(I8:L8)</f>
        <v>30</v>
      </c>
      <c r="I8" s="306"/>
      <c r="J8" s="307"/>
      <c r="K8" s="308">
        <v>15</v>
      </c>
      <c r="L8" s="309">
        <v>15</v>
      </c>
      <c r="M8" s="315" t="s">
        <v>23</v>
      </c>
      <c r="N8" s="305"/>
      <c r="O8" s="306"/>
      <c r="P8" s="307"/>
      <c r="Q8" s="308"/>
      <c r="R8" s="307"/>
      <c r="S8" s="316"/>
      <c r="T8" s="313"/>
      <c r="U8" s="314"/>
      <c r="V8" s="308"/>
      <c r="W8" s="308"/>
      <c r="X8" s="307"/>
      <c r="Y8" s="305"/>
    </row>
    <row r="9" spans="1:36" ht="18.399999999999999" customHeight="1">
      <c r="A9" s="298" t="s">
        <v>83</v>
      </c>
      <c r="B9" s="317" t="s">
        <v>103</v>
      </c>
      <c r="C9" s="300" t="s">
        <v>79</v>
      </c>
      <c r="D9" s="301"/>
      <c r="E9" s="302" t="s">
        <v>23</v>
      </c>
      <c r="F9" s="303">
        <v>3</v>
      </c>
      <c r="G9" s="304">
        <f t="shared" si="0"/>
        <v>30</v>
      </c>
      <c r="H9" s="305"/>
      <c r="I9" s="306"/>
      <c r="J9" s="307"/>
      <c r="K9" s="308"/>
      <c r="L9" s="309"/>
      <c r="M9" s="315"/>
      <c r="N9" s="305">
        <f>SUM(O9:R9)</f>
        <v>30</v>
      </c>
      <c r="O9" s="306"/>
      <c r="P9" s="307"/>
      <c r="Q9" s="308">
        <v>15</v>
      </c>
      <c r="R9" s="307">
        <v>15</v>
      </c>
      <c r="S9" s="316" t="s">
        <v>23</v>
      </c>
      <c r="T9" s="313"/>
      <c r="U9" s="314"/>
      <c r="V9" s="318"/>
      <c r="W9" s="319"/>
      <c r="X9" s="320"/>
      <c r="Y9" s="313"/>
    </row>
    <row r="10" spans="1:36" ht="18.399999999999999" customHeight="1">
      <c r="A10" s="298" t="s">
        <v>85</v>
      </c>
      <c r="B10" s="299" t="s">
        <v>104</v>
      </c>
      <c r="C10" s="300"/>
      <c r="D10" s="301"/>
      <c r="E10" s="321" t="s">
        <v>23</v>
      </c>
      <c r="F10" s="322">
        <v>3</v>
      </c>
      <c r="G10" s="304">
        <f t="shared" si="0"/>
        <v>30</v>
      </c>
      <c r="H10" s="305"/>
      <c r="I10" s="306"/>
      <c r="J10" s="307"/>
      <c r="K10" s="308"/>
      <c r="L10" s="309"/>
      <c r="M10" s="315"/>
      <c r="N10" s="305">
        <f>SUM(O10:R10)</f>
        <v>30</v>
      </c>
      <c r="O10" s="306"/>
      <c r="P10" s="307"/>
      <c r="Q10" s="311">
        <v>15</v>
      </c>
      <c r="R10" s="307">
        <v>15</v>
      </c>
      <c r="S10" s="323" t="s">
        <v>23</v>
      </c>
      <c r="T10" s="313"/>
      <c r="U10" s="314"/>
      <c r="V10" s="319"/>
      <c r="W10" s="319"/>
      <c r="X10" s="320"/>
      <c r="Y10" s="313"/>
    </row>
    <row r="11" spans="1:36" ht="18.399999999999999" customHeight="1">
      <c r="A11" s="298" t="s">
        <v>86</v>
      </c>
      <c r="B11" s="299" t="s">
        <v>84</v>
      </c>
      <c r="C11" s="300"/>
      <c r="D11" s="301"/>
      <c r="E11" s="302" t="s">
        <v>24</v>
      </c>
      <c r="F11" s="324">
        <v>4</v>
      </c>
      <c r="G11" s="304">
        <f t="shared" si="0"/>
        <v>30</v>
      </c>
      <c r="H11" s="305"/>
      <c r="I11" s="306"/>
      <c r="J11" s="307"/>
      <c r="K11" s="308"/>
      <c r="L11" s="309"/>
      <c r="M11" s="315"/>
      <c r="N11" s="305">
        <f>SUM(O11:R11)</f>
        <v>30</v>
      </c>
      <c r="O11" s="306"/>
      <c r="P11" s="307"/>
      <c r="Q11" s="311">
        <v>15</v>
      </c>
      <c r="R11" s="307">
        <v>15</v>
      </c>
      <c r="S11" s="323" t="s">
        <v>24</v>
      </c>
      <c r="T11" s="313"/>
      <c r="U11" s="314"/>
      <c r="V11" s="325"/>
      <c r="W11" s="325"/>
      <c r="X11" s="326"/>
      <c r="Y11" s="313"/>
    </row>
    <row r="12" spans="1:36" ht="18.399999999999999" customHeight="1" thickBot="1">
      <c r="A12" s="327" t="s">
        <v>87</v>
      </c>
      <c r="B12" s="328" t="s">
        <v>88</v>
      </c>
      <c r="C12" s="329" t="s">
        <v>89</v>
      </c>
      <c r="D12" s="330"/>
      <c r="E12" s="331" t="s">
        <v>24</v>
      </c>
      <c r="F12" s="332">
        <v>4</v>
      </c>
      <c r="G12" s="333">
        <f t="shared" si="0"/>
        <v>30</v>
      </c>
      <c r="H12" s="334"/>
      <c r="I12" s="335"/>
      <c r="J12" s="336"/>
      <c r="K12" s="337"/>
      <c r="L12" s="338"/>
      <c r="M12" s="339"/>
      <c r="N12" s="334"/>
      <c r="O12" s="335"/>
      <c r="P12" s="336"/>
      <c r="Q12" s="340"/>
      <c r="R12" s="341"/>
      <c r="S12" s="342"/>
      <c r="T12" s="342">
        <f>SUM(U12:X12)</f>
        <v>30</v>
      </c>
      <c r="U12" s="343"/>
      <c r="V12" s="340"/>
      <c r="W12" s="340">
        <v>15</v>
      </c>
      <c r="X12" s="341">
        <v>15</v>
      </c>
      <c r="Y12" s="344" t="s">
        <v>24</v>
      </c>
    </row>
    <row r="13" spans="1:36" ht="18.399999999999999" customHeight="1" thickBot="1">
      <c r="A13" s="805" t="s">
        <v>90</v>
      </c>
      <c r="B13" s="806"/>
      <c r="C13" s="806"/>
      <c r="D13" s="806"/>
      <c r="E13" s="807"/>
      <c r="F13" s="345">
        <f>SUM(F6:F12)</f>
        <v>24</v>
      </c>
      <c r="G13" s="346">
        <f>SUM(G6:G12)</f>
        <v>210</v>
      </c>
      <c r="H13" s="347">
        <f>SUM(H6:H12)</f>
        <v>90</v>
      </c>
      <c r="I13" s="348"/>
      <c r="J13" s="349"/>
      <c r="K13" s="350">
        <f>SUM(K6:K12)</f>
        <v>45</v>
      </c>
      <c r="L13" s="351">
        <f>SUM(L6:L12)</f>
        <v>45</v>
      </c>
      <c r="M13" s="346"/>
      <c r="N13" s="352">
        <f>SUM(N6:N12)</f>
        <v>90</v>
      </c>
      <c r="O13" s="340"/>
      <c r="P13" s="343"/>
      <c r="Q13" s="340">
        <f>SUM(Q6:Q12)</f>
        <v>45</v>
      </c>
      <c r="R13" s="353">
        <f>SUM(R6:R12)</f>
        <v>45</v>
      </c>
      <c r="S13" s="343"/>
      <c r="T13" s="342">
        <f>SUM(T6:T12)</f>
        <v>30</v>
      </c>
      <c r="U13" s="343"/>
      <c r="V13" s="340"/>
      <c r="W13" s="340">
        <f>SUM(W6:W12)</f>
        <v>15</v>
      </c>
      <c r="X13" s="341">
        <f>SUM(X6:X12)</f>
        <v>15</v>
      </c>
      <c r="Y13" s="342"/>
    </row>
    <row r="14" spans="1:36" ht="12.4" customHeight="1">
      <c r="A14" s="354"/>
      <c r="B14" s="355"/>
      <c r="C14" s="356"/>
      <c r="D14" s="356"/>
      <c r="E14" s="357"/>
      <c r="F14" s="357"/>
      <c r="G14" s="358"/>
      <c r="H14" s="358"/>
      <c r="I14" s="358"/>
      <c r="J14" s="358"/>
      <c r="K14" s="358"/>
      <c r="L14" s="358"/>
      <c r="M14" s="359"/>
      <c r="N14" s="358"/>
      <c r="O14" s="358"/>
      <c r="P14" s="358"/>
      <c r="Q14" s="358"/>
      <c r="R14" s="358"/>
      <c r="S14" s="359"/>
      <c r="T14" s="358"/>
      <c r="U14" s="358"/>
      <c r="V14" s="358"/>
      <c r="W14" s="358"/>
      <c r="X14" s="358"/>
      <c r="Y14" s="360"/>
      <c r="Z14" s="190"/>
    </row>
    <row r="15" spans="1:36" ht="12.75" customHeight="1" thickBot="1">
      <c r="A15" s="361"/>
      <c r="B15" s="361"/>
      <c r="C15" s="362"/>
      <c r="D15" s="362"/>
      <c r="E15" s="361"/>
      <c r="F15" s="361"/>
      <c r="G15" s="361"/>
      <c r="H15" s="361"/>
      <c r="I15" s="361"/>
      <c r="J15" s="361"/>
      <c r="K15" s="361"/>
      <c r="L15" s="361"/>
      <c r="M15" s="361"/>
      <c r="N15" s="361"/>
      <c r="O15" s="361"/>
      <c r="P15" s="361"/>
      <c r="Q15" s="361"/>
      <c r="R15" s="361"/>
      <c r="S15" s="361"/>
      <c r="T15" s="361"/>
      <c r="U15" s="361"/>
      <c r="V15" s="361"/>
      <c r="W15" s="361"/>
      <c r="X15" s="361"/>
      <c r="Y15" s="361"/>
    </row>
    <row r="16" spans="1:36" ht="15" customHeight="1">
      <c r="A16" s="825" t="s">
        <v>127</v>
      </c>
      <c r="B16" s="829"/>
      <c r="C16" s="829"/>
      <c r="D16" s="826"/>
      <c r="E16" s="810" t="s">
        <v>70</v>
      </c>
      <c r="F16" s="811"/>
      <c r="G16" s="811"/>
      <c r="H16" s="811"/>
      <c r="I16" s="811"/>
      <c r="J16" s="811"/>
      <c r="K16" s="811"/>
      <c r="L16" s="811"/>
      <c r="M16" s="811"/>
      <c r="N16" s="811"/>
      <c r="O16" s="811"/>
      <c r="P16" s="811"/>
      <c r="Q16" s="811"/>
      <c r="R16" s="811"/>
      <c r="S16" s="811"/>
      <c r="T16" s="811"/>
      <c r="U16" s="811"/>
      <c r="V16" s="811"/>
      <c r="W16" s="811"/>
      <c r="X16" s="811"/>
      <c r="Y16" s="812"/>
    </row>
    <row r="17" spans="1:25" ht="14.1" customHeight="1" thickBot="1">
      <c r="A17" s="827"/>
      <c r="B17" s="830"/>
      <c r="C17" s="830"/>
      <c r="D17" s="828"/>
      <c r="E17" s="813"/>
      <c r="F17" s="814"/>
      <c r="G17" s="814"/>
      <c r="H17" s="814"/>
      <c r="I17" s="814"/>
      <c r="J17" s="814"/>
      <c r="K17" s="814"/>
      <c r="L17" s="814"/>
      <c r="M17" s="814"/>
      <c r="N17" s="814"/>
      <c r="O17" s="814"/>
      <c r="P17" s="814"/>
      <c r="Q17" s="814"/>
      <c r="R17" s="814"/>
      <c r="S17" s="814"/>
      <c r="T17" s="814"/>
      <c r="U17" s="814"/>
      <c r="V17" s="814"/>
      <c r="W17" s="814"/>
      <c r="X17" s="814"/>
      <c r="Y17" s="815"/>
    </row>
    <row r="18" spans="1:25" ht="19.149999999999999" customHeight="1" thickBot="1">
      <c r="A18" s="802" t="s">
        <v>74</v>
      </c>
      <c r="B18" s="363"/>
      <c r="C18" s="364"/>
      <c r="D18" s="365"/>
      <c r="E18" s="366"/>
      <c r="F18" s="366"/>
      <c r="G18" s="366"/>
      <c r="H18" s="816" t="s">
        <v>1</v>
      </c>
      <c r="I18" s="817"/>
      <c r="J18" s="817"/>
      <c r="K18" s="817"/>
      <c r="L18" s="817"/>
      <c r="M18" s="818"/>
      <c r="N18" s="819" t="s">
        <v>2</v>
      </c>
      <c r="O18" s="820"/>
      <c r="P18" s="820"/>
      <c r="Q18" s="820"/>
      <c r="R18" s="820"/>
      <c r="S18" s="820"/>
      <c r="T18" s="820"/>
      <c r="U18" s="820"/>
      <c r="V18" s="820"/>
      <c r="W18" s="820"/>
      <c r="X18" s="820"/>
      <c r="Y18" s="821"/>
    </row>
    <row r="19" spans="1:25" ht="19.149999999999999" customHeight="1" thickBot="1">
      <c r="A19" s="803"/>
      <c r="B19" s="267"/>
      <c r="C19" s="268"/>
      <c r="D19" s="808" t="s">
        <v>123</v>
      </c>
      <c r="E19" s="267"/>
      <c r="F19" s="367"/>
      <c r="G19" s="267"/>
      <c r="H19" s="816" t="s">
        <v>71</v>
      </c>
      <c r="I19" s="817"/>
      <c r="J19" s="817"/>
      <c r="K19" s="817"/>
      <c r="L19" s="817"/>
      <c r="M19" s="822"/>
      <c r="N19" s="816" t="s">
        <v>72</v>
      </c>
      <c r="O19" s="817"/>
      <c r="P19" s="817"/>
      <c r="Q19" s="817"/>
      <c r="R19" s="817"/>
      <c r="S19" s="818"/>
      <c r="T19" s="823" t="s">
        <v>73</v>
      </c>
      <c r="U19" s="824"/>
      <c r="V19" s="824"/>
      <c r="W19" s="824"/>
      <c r="X19" s="824"/>
      <c r="Y19" s="818"/>
    </row>
    <row r="20" spans="1:25" ht="69.95" customHeight="1" thickBot="1">
      <c r="A20" s="804"/>
      <c r="B20" s="270" t="s">
        <v>0</v>
      </c>
      <c r="C20" s="368" t="s">
        <v>10</v>
      </c>
      <c r="D20" s="809"/>
      <c r="E20" s="369" t="s">
        <v>18</v>
      </c>
      <c r="F20" s="370" t="s">
        <v>11</v>
      </c>
      <c r="G20" s="371" t="s">
        <v>12</v>
      </c>
      <c r="H20" s="372" t="s">
        <v>13</v>
      </c>
      <c r="I20" s="373" t="s">
        <v>14</v>
      </c>
      <c r="J20" s="374" t="s">
        <v>15</v>
      </c>
      <c r="K20" s="375" t="s">
        <v>75</v>
      </c>
      <c r="L20" s="376" t="s">
        <v>76</v>
      </c>
      <c r="M20" s="377" t="s">
        <v>18</v>
      </c>
      <c r="N20" s="372" t="s">
        <v>13</v>
      </c>
      <c r="O20" s="373" t="s">
        <v>14</v>
      </c>
      <c r="P20" s="374" t="s">
        <v>15</v>
      </c>
      <c r="Q20" s="375" t="s">
        <v>75</v>
      </c>
      <c r="R20" s="376" t="s">
        <v>76</v>
      </c>
      <c r="S20" s="377" t="s">
        <v>18</v>
      </c>
      <c r="T20" s="372" t="s">
        <v>13</v>
      </c>
      <c r="U20" s="374" t="s">
        <v>14</v>
      </c>
      <c r="V20" s="375" t="s">
        <v>15</v>
      </c>
      <c r="W20" s="375" t="s">
        <v>75</v>
      </c>
      <c r="X20" s="378" t="s">
        <v>76</v>
      </c>
      <c r="Y20" s="379" t="s">
        <v>18</v>
      </c>
    </row>
    <row r="21" spans="1:25" ht="19.149999999999999" customHeight="1">
      <c r="A21" s="287" t="s">
        <v>77</v>
      </c>
      <c r="B21" s="380" t="s">
        <v>105</v>
      </c>
      <c r="C21" s="381" t="s">
        <v>79</v>
      </c>
      <c r="D21" s="382"/>
      <c r="E21" s="288" t="s">
        <v>24</v>
      </c>
      <c r="F21" s="284">
        <v>4</v>
      </c>
      <c r="G21" s="383">
        <f t="shared" ref="G21:G27" si="1">SUM(H21+N21+T21)</f>
        <v>30</v>
      </c>
      <c r="H21" s="313">
        <f>SUM(I21:L21)</f>
        <v>30</v>
      </c>
      <c r="I21" s="384"/>
      <c r="J21" s="312"/>
      <c r="K21" s="311">
        <v>15</v>
      </c>
      <c r="L21" s="312">
        <v>15</v>
      </c>
      <c r="M21" s="323" t="s">
        <v>24</v>
      </c>
      <c r="N21" s="313"/>
      <c r="O21" s="384"/>
      <c r="P21" s="312"/>
      <c r="Q21" s="311"/>
      <c r="R21" s="312"/>
      <c r="S21" s="313"/>
      <c r="T21" s="313"/>
      <c r="U21" s="314"/>
      <c r="V21" s="311"/>
      <c r="W21" s="311"/>
      <c r="X21" s="385"/>
      <c r="Y21" s="386"/>
    </row>
    <row r="22" spans="1:25" ht="19.149999999999999" customHeight="1">
      <c r="A22" s="301" t="s">
        <v>80</v>
      </c>
      <c r="B22" s="387" t="s">
        <v>95</v>
      </c>
      <c r="C22" s="388" t="s">
        <v>79</v>
      </c>
      <c r="D22" s="389"/>
      <c r="E22" s="302" t="s">
        <v>23</v>
      </c>
      <c r="F22" s="316">
        <v>3</v>
      </c>
      <c r="G22" s="304">
        <f t="shared" si="1"/>
        <v>30</v>
      </c>
      <c r="H22" s="305">
        <f>SUM(I22:L22)</f>
        <v>30</v>
      </c>
      <c r="I22" s="306"/>
      <c r="J22" s="307"/>
      <c r="K22" s="308">
        <v>15</v>
      </c>
      <c r="L22" s="307">
        <v>15</v>
      </c>
      <c r="M22" s="316" t="s">
        <v>23</v>
      </c>
      <c r="N22" s="305"/>
      <c r="O22" s="306"/>
      <c r="P22" s="307"/>
      <c r="Q22" s="311"/>
      <c r="R22" s="312"/>
      <c r="S22" s="313"/>
      <c r="T22" s="313"/>
      <c r="U22" s="314"/>
      <c r="V22" s="311"/>
      <c r="W22" s="311"/>
      <c r="X22" s="385"/>
      <c r="Y22" s="390"/>
    </row>
    <row r="23" spans="1:25" ht="19.149999999999999" customHeight="1">
      <c r="A23" s="301" t="s">
        <v>81</v>
      </c>
      <c r="B23" s="387" t="s">
        <v>93</v>
      </c>
      <c r="C23" s="388" t="s">
        <v>79</v>
      </c>
      <c r="D23" s="389"/>
      <c r="E23" s="302" t="s">
        <v>23</v>
      </c>
      <c r="F23" s="316">
        <v>3</v>
      </c>
      <c r="G23" s="304">
        <f t="shared" si="1"/>
        <v>30</v>
      </c>
      <c r="H23" s="305">
        <f>SUM(I23:L23)</f>
        <v>30</v>
      </c>
      <c r="I23" s="306"/>
      <c r="J23" s="307"/>
      <c r="K23" s="308">
        <v>15</v>
      </c>
      <c r="L23" s="307">
        <v>15</v>
      </c>
      <c r="M23" s="305" t="s">
        <v>23</v>
      </c>
      <c r="N23" s="305"/>
      <c r="O23" s="306"/>
      <c r="P23" s="307"/>
      <c r="Q23" s="308"/>
      <c r="R23" s="307"/>
      <c r="S23" s="316"/>
      <c r="T23" s="313"/>
      <c r="U23" s="314"/>
      <c r="V23" s="308"/>
      <c r="W23" s="308"/>
      <c r="X23" s="309"/>
      <c r="Y23" s="390"/>
    </row>
    <row r="24" spans="1:25" ht="19.149999999999999" customHeight="1">
      <c r="A24" s="301" t="s">
        <v>83</v>
      </c>
      <c r="B24" s="387" t="s">
        <v>94</v>
      </c>
      <c r="C24" s="388" t="s">
        <v>79</v>
      </c>
      <c r="D24" s="389"/>
      <c r="E24" s="302" t="s">
        <v>23</v>
      </c>
      <c r="F24" s="316">
        <v>3</v>
      </c>
      <c r="G24" s="304">
        <f t="shared" si="1"/>
        <v>30</v>
      </c>
      <c r="H24" s="305"/>
      <c r="I24" s="306"/>
      <c r="J24" s="307"/>
      <c r="K24" s="308"/>
      <c r="L24" s="307"/>
      <c r="M24" s="305"/>
      <c r="N24" s="305">
        <f>SUM(O24:R24)</f>
        <v>30</v>
      </c>
      <c r="O24" s="306"/>
      <c r="P24" s="307"/>
      <c r="Q24" s="308">
        <v>15</v>
      </c>
      <c r="R24" s="307">
        <v>15</v>
      </c>
      <c r="S24" s="316" t="s">
        <v>23</v>
      </c>
      <c r="T24" s="313"/>
      <c r="U24" s="314"/>
      <c r="V24" s="318"/>
      <c r="W24" s="319"/>
      <c r="X24" s="391"/>
      <c r="Y24" s="386"/>
    </row>
    <row r="25" spans="1:25" ht="19.149999999999999" customHeight="1">
      <c r="A25" s="301" t="s">
        <v>85</v>
      </c>
      <c r="B25" s="387" t="s">
        <v>91</v>
      </c>
      <c r="C25" s="388"/>
      <c r="D25" s="389"/>
      <c r="E25" s="302" t="s">
        <v>24</v>
      </c>
      <c r="F25" s="316">
        <v>4</v>
      </c>
      <c r="G25" s="304">
        <f t="shared" si="1"/>
        <v>30</v>
      </c>
      <c r="H25" s="305"/>
      <c r="I25" s="306"/>
      <c r="J25" s="307"/>
      <c r="K25" s="308"/>
      <c r="L25" s="307"/>
      <c r="M25" s="305"/>
      <c r="N25" s="305">
        <f>SUM(O25:R25)</f>
        <v>30</v>
      </c>
      <c r="O25" s="306"/>
      <c r="P25" s="307"/>
      <c r="Q25" s="311">
        <v>15</v>
      </c>
      <c r="R25" s="307">
        <v>15</v>
      </c>
      <c r="S25" s="323" t="s">
        <v>24</v>
      </c>
      <c r="T25" s="313"/>
      <c r="U25" s="314"/>
      <c r="V25" s="319"/>
      <c r="W25" s="319"/>
      <c r="X25" s="391"/>
      <c r="Y25" s="386"/>
    </row>
    <row r="26" spans="1:25" ht="19.149999999999999" customHeight="1">
      <c r="A26" s="301" t="s">
        <v>86</v>
      </c>
      <c r="B26" s="387" t="s">
        <v>92</v>
      </c>
      <c r="C26" s="388"/>
      <c r="D26" s="389"/>
      <c r="E26" s="302" t="s">
        <v>23</v>
      </c>
      <c r="F26" s="316">
        <v>3</v>
      </c>
      <c r="G26" s="304">
        <f t="shared" si="1"/>
        <v>30</v>
      </c>
      <c r="H26" s="305"/>
      <c r="I26" s="306"/>
      <c r="J26" s="307"/>
      <c r="K26" s="308"/>
      <c r="L26" s="307"/>
      <c r="M26" s="305"/>
      <c r="N26" s="305">
        <f>SUM(O26:R26)</f>
        <v>30</v>
      </c>
      <c r="O26" s="306"/>
      <c r="P26" s="307"/>
      <c r="Q26" s="311">
        <v>15</v>
      </c>
      <c r="R26" s="307">
        <v>15</v>
      </c>
      <c r="S26" s="323" t="s">
        <v>23</v>
      </c>
      <c r="T26" s="313"/>
      <c r="U26" s="314"/>
      <c r="V26" s="325"/>
      <c r="W26" s="325"/>
      <c r="X26" s="392"/>
      <c r="Y26" s="386"/>
    </row>
    <row r="27" spans="1:25" ht="19.149999999999999" customHeight="1" thickBot="1">
      <c r="A27" s="330" t="s">
        <v>87</v>
      </c>
      <c r="B27" s="393" t="s">
        <v>131</v>
      </c>
      <c r="C27" s="394" t="s">
        <v>79</v>
      </c>
      <c r="D27" s="395"/>
      <c r="E27" s="396" t="s">
        <v>24</v>
      </c>
      <c r="F27" s="327">
        <v>4</v>
      </c>
      <c r="G27" s="333">
        <f t="shared" si="1"/>
        <v>30</v>
      </c>
      <c r="H27" s="334"/>
      <c r="I27" s="335"/>
      <c r="J27" s="336"/>
      <c r="K27" s="337"/>
      <c r="L27" s="336"/>
      <c r="M27" s="334"/>
      <c r="N27" s="334"/>
      <c r="O27" s="335"/>
      <c r="P27" s="336"/>
      <c r="Q27" s="340"/>
      <c r="R27" s="341"/>
      <c r="S27" s="342"/>
      <c r="T27" s="342">
        <f>SUM(U27:X27)</f>
        <v>30</v>
      </c>
      <c r="U27" s="343"/>
      <c r="V27" s="340"/>
      <c r="W27" s="340">
        <v>15</v>
      </c>
      <c r="X27" s="397">
        <v>15</v>
      </c>
      <c r="Y27" s="398" t="s">
        <v>24</v>
      </c>
    </row>
    <row r="28" spans="1:25" ht="19.149999999999999" customHeight="1" thickBot="1">
      <c r="A28" s="805" t="s">
        <v>90</v>
      </c>
      <c r="B28" s="806"/>
      <c r="C28" s="806"/>
      <c r="D28" s="806"/>
      <c r="E28" s="807"/>
      <c r="F28" s="345">
        <f>SUM(F21:F27)</f>
        <v>24</v>
      </c>
      <c r="G28" s="399">
        <f>SUM(G21:G27)</f>
        <v>210</v>
      </c>
      <c r="H28" s="347">
        <f>SUM(H21:H27)</f>
        <v>90</v>
      </c>
      <c r="I28" s="348">
        <f>SUM(I21:I27)</f>
        <v>0</v>
      </c>
      <c r="J28" s="350"/>
      <c r="K28" s="350">
        <f>SUM(K21:K27)</f>
        <v>45</v>
      </c>
      <c r="L28" s="351">
        <f>SUM(L21:L27)</f>
        <v>45</v>
      </c>
      <c r="M28" s="347"/>
      <c r="N28" s="342">
        <f>SUM(N21:N27)</f>
        <v>90</v>
      </c>
      <c r="O28" s="352">
        <f>SUM(O21:O27)</f>
        <v>0</v>
      </c>
      <c r="P28" s="400"/>
      <c r="Q28" s="400">
        <f>SUM(Q21:Q27)</f>
        <v>45</v>
      </c>
      <c r="R28" s="401">
        <f>SUM(R21:R27)</f>
        <v>45</v>
      </c>
      <c r="S28" s="342"/>
      <c r="T28" s="342">
        <f>SUM(T21:T27)</f>
        <v>30</v>
      </c>
      <c r="U28" s="352">
        <f>SUM(U21:U27)</f>
        <v>0</v>
      </c>
      <c r="V28" s="400"/>
      <c r="W28" s="400">
        <f>SUM(W21:W27)</f>
        <v>15</v>
      </c>
      <c r="X28" s="400">
        <f>SUM(X21:X27)</f>
        <v>15</v>
      </c>
      <c r="Y28" s="402"/>
    </row>
  </sheetData>
  <sheetProtection selectLockedCells="1" selectUnlockedCells="1"/>
  <mergeCells count="20">
    <mergeCell ref="A1:B2"/>
    <mergeCell ref="A16:D17"/>
    <mergeCell ref="D1:Y2"/>
    <mergeCell ref="D4:D5"/>
    <mergeCell ref="A4:A5"/>
    <mergeCell ref="H3:M3"/>
    <mergeCell ref="N3:Y3"/>
    <mergeCell ref="H4:M4"/>
    <mergeCell ref="N4:S4"/>
    <mergeCell ref="T4:Y4"/>
    <mergeCell ref="A18:A20"/>
    <mergeCell ref="A28:E28"/>
    <mergeCell ref="A13:E13"/>
    <mergeCell ref="D19:D20"/>
    <mergeCell ref="E16:Y17"/>
    <mergeCell ref="H18:M18"/>
    <mergeCell ref="N18:Y18"/>
    <mergeCell ref="H19:M19"/>
    <mergeCell ref="N19:S19"/>
    <mergeCell ref="T19:Y19"/>
  </mergeCells>
  <phoneticPr fontId="4" type="noConversion"/>
  <printOptions horizontalCentered="1" verticalCentered="1"/>
  <pageMargins left="0.39370078740157483" right="0.19685039370078741" top="0.74803149606299213" bottom="0.9055118110236221" header="0.31496062992125984" footer="0.51181102362204722"/>
  <pageSetup paperSize="9" scale="79" firstPageNumber="0" orientation="landscape" horizontalDpi="300" verticalDpi="300" r:id="rId1"/>
  <headerFooter alignWithMargins="0">
    <oddHeader>&amp;L&amp;"Arial CE,Pogrubiony"&amp;12STUDIA STACJONARNE &amp;C&amp;"Arial CE,Pogrubiony"&amp;12Dziennikarstwo i komunikacja społeczna &amp;R&amp;"Arial CE,Pogrubiony"2025/2028</oddHead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J13"/>
  <sheetViews>
    <sheetView zoomScale="80" zoomScaleNormal="80" zoomScaleSheetLayoutView="75" workbookViewId="0">
      <selection activeCell="A6" sqref="A6:A13"/>
    </sheetView>
  </sheetViews>
  <sheetFormatPr defaultColWidth="11.5703125" defaultRowHeight="12.75"/>
  <cols>
    <col min="1" max="1" width="4.7109375" customWidth="1"/>
    <col min="2" max="2" width="65.7109375" customWidth="1"/>
    <col min="3" max="3" width="11.7109375" customWidth="1"/>
    <col min="4" max="4" width="13.5703125" customWidth="1"/>
    <col min="5" max="5" width="8.5703125" customWidth="1"/>
    <col min="6" max="6" width="10.28515625" customWidth="1"/>
    <col min="7" max="7" width="7.7109375" customWidth="1"/>
    <col min="8" max="8" width="8.28515625" customWidth="1"/>
    <col min="9" max="9" width="8.42578125" customWidth="1"/>
    <col min="10" max="10" width="9.28515625" customWidth="1"/>
    <col min="11" max="251" width="8.7109375" customWidth="1"/>
  </cols>
  <sheetData>
    <row r="1" spans="1:10">
      <c r="A1" s="832" t="s">
        <v>96</v>
      </c>
      <c r="B1" s="833"/>
      <c r="C1" s="833"/>
      <c r="D1" s="836" t="s">
        <v>70</v>
      </c>
      <c r="E1" s="837"/>
      <c r="F1" s="837"/>
      <c r="G1" s="837"/>
      <c r="H1" s="837"/>
      <c r="I1" s="837"/>
      <c r="J1" s="838"/>
    </row>
    <row r="2" spans="1:10" ht="13.5" thickBot="1">
      <c r="A2" s="834"/>
      <c r="B2" s="835"/>
      <c r="C2" s="835"/>
      <c r="D2" s="839"/>
      <c r="E2" s="839"/>
      <c r="F2" s="839"/>
      <c r="G2" s="839"/>
      <c r="H2" s="839"/>
      <c r="I2" s="839"/>
      <c r="J2" s="840"/>
    </row>
    <row r="3" spans="1:10" ht="13.5" thickBot="1">
      <c r="A3" s="847" t="s">
        <v>9</v>
      </c>
      <c r="B3" s="849" t="s">
        <v>0</v>
      </c>
      <c r="C3" s="851" t="s">
        <v>123</v>
      </c>
      <c r="D3" s="853" t="s">
        <v>18</v>
      </c>
      <c r="E3" s="855" t="s">
        <v>11</v>
      </c>
      <c r="F3" s="855" t="s">
        <v>12</v>
      </c>
      <c r="G3" s="841" t="s">
        <v>2</v>
      </c>
      <c r="H3" s="842"/>
      <c r="I3" s="842"/>
      <c r="J3" s="843"/>
    </row>
    <row r="4" spans="1:10" ht="13.5" customHeight="1" thickBot="1">
      <c r="A4" s="848"/>
      <c r="B4" s="850"/>
      <c r="C4" s="852"/>
      <c r="D4" s="854"/>
      <c r="E4" s="856"/>
      <c r="F4" s="856"/>
      <c r="G4" s="844" t="s">
        <v>72</v>
      </c>
      <c r="H4" s="845"/>
      <c r="I4" s="846" t="s">
        <v>97</v>
      </c>
      <c r="J4" s="845"/>
    </row>
    <row r="5" spans="1:10" ht="47.25" thickBot="1">
      <c r="A5" s="848"/>
      <c r="B5" s="850"/>
      <c r="C5" s="852"/>
      <c r="D5" s="854"/>
      <c r="E5" s="856"/>
      <c r="F5" s="856"/>
      <c r="G5" s="254"/>
      <c r="H5" s="256" t="s">
        <v>75</v>
      </c>
      <c r="I5" s="255"/>
      <c r="J5" s="256" t="s">
        <v>75</v>
      </c>
    </row>
    <row r="6" spans="1:10" ht="27.95" customHeight="1">
      <c r="A6" s="411">
        <v>1</v>
      </c>
      <c r="B6" s="406" t="s">
        <v>132</v>
      </c>
      <c r="C6" s="239"/>
      <c r="D6" s="243" t="s">
        <v>23</v>
      </c>
      <c r="E6" s="245">
        <v>2</v>
      </c>
      <c r="F6" s="251">
        <v>30</v>
      </c>
      <c r="G6" s="257"/>
      <c r="H6" s="235"/>
      <c r="I6" s="248"/>
      <c r="J6" s="235"/>
    </row>
    <row r="7" spans="1:10" ht="27.95" customHeight="1">
      <c r="A7" s="412">
        <v>2</v>
      </c>
      <c r="B7" s="407" t="s">
        <v>133</v>
      </c>
      <c r="C7" s="240"/>
      <c r="D7" s="244" t="s">
        <v>23</v>
      </c>
      <c r="E7" s="246">
        <v>2</v>
      </c>
      <c r="F7" s="252">
        <v>30</v>
      </c>
      <c r="G7" s="258"/>
      <c r="H7" s="236"/>
      <c r="I7" s="249"/>
      <c r="J7" s="236"/>
    </row>
    <row r="8" spans="1:10" ht="27.95" customHeight="1">
      <c r="A8" s="413">
        <v>3</v>
      </c>
      <c r="B8" s="408" t="s">
        <v>98</v>
      </c>
      <c r="C8" s="240"/>
      <c r="D8" s="244" t="s">
        <v>23</v>
      </c>
      <c r="E8" s="246">
        <v>2</v>
      </c>
      <c r="F8" s="252">
        <v>30</v>
      </c>
      <c r="G8" s="258"/>
      <c r="H8" s="236"/>
      <c r="I8" s="249"/>
      <c r="J8" s="236"/>
    </row>
    <row r="9" spans="1:10" ht="27.95" customHeight="1">
      <c r="A9" s="414">
        <v>4</v>
      </c>
      <c r="B9" s="407" t="s">
        <v>134</v>
      </c>
      <c r="C9" s="241"/>
      <c r="D9" s="244" t="s">
        <v>23</v>
      </c>
      <c r="E9" s="246">
        <v>2</v>
      </c>
      <c r="F9" s="252">
        <v>30</v>
      </c>
      <c r="G9" s="258"/>
      <c r="H9" s="236"/>
      <c r="I9" s="249"/>
      <c r="J9" s="236"/>
    </row>
    <row r="10" spans="1:10" ht="27.95" customHeight="1">
      <c r="A10" s="414">
        <v>5</v>
      </c>
      <c r="B10" s="408" t="s">
        <v>100</v>
      </c>
      <c r="C10" s="241"/>
      <c r="D10" s="244" t="s">
        <v>23</v>
      </c>
      <c r="E10" s="246">
        <v>2</v>
      </c>
      <c r="F10" s="252">
        <v>30</v>
      </c>
      <c r="G10" s="258"/>
      <c r="H10" s="236"/>
      <c r="I10" s="249"/>
      <c r="J10" s="237"/>
    </row>
    <row r="11" spans="1:10" ht="27.95" customHeight="1">
      <c r="A11" s="414">
        <v>6</v>
      </c>
      <c r="B11" s="409" t="s">
        <v>137</v>
      </c>
      <c r="C11" s="241"/>
      <c r="D11" s="244" t="s">
        <v>23</v>
      </c>
      <c r="E11" s="246">
        <v>2</v>
      </c>
      <c r="F11" s="252">
        <v>30</v>
      </c>
      <c r="G11" s="258"/>
      <c r="H11" s="236"/>
      <c r="I11" s="249"/>
      <c r="J11" s="237"/>
    </row>
    <row r="12" spans="1:10" ht="27.95" customHeight="1">
      <c r="A12" s="414">
        <v>7</v>
      </c>
      <c r="B12" s="409" t="s">
        <v>135</v>
      </c>
      <c r="C12" s="241"/>
      <c r="D12" s="244" t="s">
        <v>23</v>
      </c>
      <c r="E12" s="246">
        <v>2</v>
      </c>
      <c r="F12" s="252">
        <v>30</v>
      </c>
      <c r="G12" s="258"/>
      <c r="H12" s="236"/>
      <c r="I12" s="249"/>
      <c r="J12" s="236"/>
    </row>
    <row r="13" spans="1:10" ht="27.95" customHeight="1" thickBot="1">
      <c r="A13" s="415">
        <v>8</v>
      </c>
      <c r="B13" s="410" t="s">
        <v>136</v>
      </c>
      <c r="C13" s="242"/>
      <c r="D13" s="234" t="s">
        <v>23</v>
      </c>
      <c r="E13" s="247">
        <v>2</v>
      </c>
      <c r="F13" s="253">
        <v>30</v>
      </c>
      <c r="G13" s="259"/>
      <c r="H13" s="238"/>
      <c r="I13" s="250"/>
      <c r="J13" s="238"/>
    </row>
  </sheetData>
  <sheetProtection selectLockedCells="1" selectUnlockedCells="1"/>
  <mergeCells count="11">
    <mergeCell ref="A1:C2"/>
    <mergeCell ref="D1:J2"/>
    <mergeCell ref="G3:J3"/>
    <mergeCell ref="G4:H4"/>
    <mergeCell ref="I4:J4"/>
    <mergeCell ref="A3:A5"/>
    <mergeCell ref="B3:B5"/>
    <mergeCell ref="C3:C5"/>
    <mergeCell ref="D3:D5"/>
    <mergeCell ref="E3:E5"/>
    <mergeCell ref="F3:F5"/>
  </mergeCells>
  <phoneticPr fontId="4" type="noConversion"/>
  <pageMargins left="0.35433070866141736" right="0.55118110236220474" top="0.98425196850393704" bottom="0.98425196850393704" header="0.51181102362204722" footer="0.51181102362204722"/>
  <pageSetup paperSize="9" scale="90" firstPageNumber="0" orientation="landscape" horizontalDpi="300" verticalDpi="300" r:id="rId1"/>
  <headerFooter alignWithMargins="0">
    <oddHeader>&amp;L&amp;"Arial CE,Pogrubiony"Studia stacjonarne&amp;C&amp;"Arial CE,Pogrubiony"Dziennikarstwo i komunikacja społeczna&amp;R&amp;"Arial CE,Pogrubiony"2025/2028</oddHeader>
  </headerFooter>
  <colBreaks count="1" manualBreakCount="1">
    <brk id="1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9</vt:i4>
      </vt:variant>
    </vt:vector>
  </HeadingPairs>
  <TitlesOfParts>
    <vt:vector size="12" baseType="lpstr">
      <vt:lpstr>Dziennikarstwo i kom. społ.</vt:lpstr>
      <vt:lpstr>Specjalności</vt:lpstr>
      <vt:lpstr>Do wyboru</vt:lpstr>
      <vt:lpstr>'Dziennikarstwo i kom. społ.'!Excel_BuiltIn__FilterDatabase</vt:lpstr>
      <vt:lpstr>'Do wyboru'!Excel_BuiltIn_Print_Area</vt:lpstr>
      <vt:lpstr>'Dziennikarstwo i kom. społ.'!Excel_BuiltIn_Print_Area</vt:lpstr>
      <vt:lpstr>Specjalności!Excel_BuiltIn_Print_Area</vt:lpstr>
      <vt:lpstr>'Dziennikarstwo i kom. społ.'!Excel_BuiltIn_Print_Titles</vt:lpstr>
      <vt:lpstr>'Do wyboru'!Obszar_wydruku</vt:lpstr>
      <vt:lpstr>'Dziennikarstwo i kom. społ.'!Obszar_wydruku</vt:lpstr>
      <vt:lpstr>Specjalności!Obszar_wydruku</vt:lpstr>
      <vt:lpstr>'Dziennikarstwo i kom. społ.'!Tytuły_wydruku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Żaklina Kamińska</dc:creator>
  <cp:lastModifiedBy>Admin</cp:lastModifiedBy>
  <cp:lastPrinted>2025-05-08T12:56:54Z</cp:lastPrinted>
  <dcterms:created xsi:type="dcterms:W3CDTF">2021-04-08T09:33:35Z</dcterms:created>
  <dcterms:modified xsi:type="dcterms:W3CDTF">2025-06-13T06:51:33Z</dcterms:modified>
</cp:coreProperties>
</file>